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dmin-pc\التقرير اليومي للفرسان\احمد\شركة ريام لاند للمقاولات\شركة ريام لاند للمقاولات 2024\القوائم المالية\"/>
    </mc:Choice>
  </mc:AlternateContent>
  <xr:revisionPtr revIDLastSave="0" documentId="13_ncr:1_{ADE8C801-5551-43D1-9877-35CF78DA9994}" xr6:coauthVersionLast="47" xr6:coauthVersionMax="47" xr10:uidLastSave="{00000000-0000-0000-0000-000000000000}"/>
  <bookViews>
    <workbookView xWindow="-120" yWindow="-120" windowWidth="29040" windowHeight="15840" activeTab="3" xr2:uid="{00000000-000D-0000-FFFF-FFFF00000000}"/>
  </bookViews>
  <sheets>
    <sheet name="ميزان المراجعة" sheetId="30" r:id="rId1"/>
    <sheet name="المركز المالي" sheetId="15" r:id="rId2"/>
    <sheet name="قائمة الدخل " sheetId="16" r:id="rId3"/>
    <sheet name="قائمة التغيرات" sheetId="17" r:id="rId4"/>
    <sheet name="التدفقات النقدية" sheetId="18" r:id="rId5"/>
    <sheet name="5-6" sheetId="34" r:id="rId6"/>
    <sheet name="7" sheetId="29" r:id="rId7"/>
    <sheet name="8-9-10" sheetId="23" r:id="rId8"/>
    <sheet name="11-12-13" sheetId="26"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'ميزان المراجعة'!$A$1:$J$21</definedName>
    <definedName name="AuditorsReport" localSheetId="8">#REF!</definedName>
    <definedName name="AuditorsReport">#REF!</definedName>
    <definedName name="Exhibit_A" localSheetId="8">#REF!</definedName>
    <definedName name="Exhibit_A">#REF!</definedName>
    <definedName name="Exhibit_B" localSheetId="8">#REF!</definedName>
    <definedName name="Exhibit_B">#REF!</definedName>
    <definedName name="Exhibit_c" localSheetId="8">#REF!</definedName>
    <definedName name="Exhibit_c">#REF!</definedName>
    <definedName name="fdf" localSheetId="8">#REF!</definedName>
    <definedName name="fdf">#REF!</definedName>
    <definedName name="k" localSheetId="8">#REF!</definedName>
    <definedName name="k">#REF!</definedName>
    <definedName name="Notes" localSheetId="8">#REF!</definedName>
    <definedName name="Notes">#REF!</definedName>
    <definedName name="Part_1" localSheetId="8">#REF!</definedName>
    <definedName name="Part_1">#REF!</definedName>
    <definedName name="_xlnm.Print_Area" localSheetId="8">'11-12-13'!$B$1:$E$27</definedName>
    <definedName name="_xlnm.Print_Area" localSheetId="5">'5-6'!$B$1:$H$32</definedName>
    <definedName name="_xlnm.Print_Area" localSheetId="6">'7'!$B$1:$H$21</definedName>
    <definedName name="_xlnm.Print_Area" localSheetId="7">'8-9-10'!$A$1:$H$32</definedName>
    <definedName name="_xlnm.Print_Area" localSheetId="4">'التدفقات النقدية'!$A$1:$D$32</definedName>
    <definedName name="_xlnm.Print_Area" localSheetId="3">'قائمة التغيرات'!$B$1:$I$26</definedName>
    <definedName name="_xlnm.Print_Area" localSheetId="2">'قائمة الدخل '!$B$1:$E$25</definedName>
    <definedName name="_xlnm.Print_Area" localSheetId="0">'ميزان المراجعة'!$A$1:$J$21</definedName>
    <definedName name="_xlnm.Print_Titles" localSheetId="8">'11-12-13'!$1:$8</definedName>
    <definedName name="tt">#REF!</definedName>
    <definedName name="XDO_?BIRTH_DATE_EXP?" localSheetId="8">#REF!</definedName>
    <definedName name="XDO_?BIRTH_DATE_EXP?">#REF!</definedName>
    <definedName name="XDO_?CF_BDLABEL?" localSheetId="8">#REF!</definedName>
    <definedName name="XDO_?CF_BDLABEL?">#REF!</definedName>
    <definedName name="XDO_?CF_IQAMALABEL?" localSheetId="8">#REF!</definedName>
    <definedName name="XDO_?CF_IQAMALABEL?">#REF!</definedName>
    <definedName name="XDO_?CF_JOINDATELABEL?" localSheetId="8">#REF!</definedName>
    <definedName name="XDO_?CF_JOINDATELABEL?">#REF!</definedName>
    <definedName name="XDO_?CF_NAMEARABICNATIONALITY?" localSheetId="8">#REF!</definedName>
    <definedName name="XDO_?CF_NAMEARABICNATIONALITY?">#REF!</definedName>
    <definedName name="XDO_?CF_NINLABEL?" localSheetId="8">#REF!</definedName>
    <definedName name="XDO_?CF_NINLABEL?">#REF!</definedName>
    <definedName name="XDO_?CF_OLDNINLABEL?" localSheetId="8">#REF!</definedName>
    <definedName name="XDO_?CF_OLDNINLABEL?">#REF!</definedName>
    <definedName name="XDO_?CF_SINLABEL?" localSheetId="8">#REF!</definedName>
    <definedName name="XDO_?CF_SINLABEL?">#REF!</definedName>
    <definedName name="XDO_?CF_STATUS?" localSheetId="8">#REF!</definedName>
    <definedName name="XDO_?CF_STATUS?">#REF!</definedName>
    <definedName name="XDO_?CF_STATUSLABEL?" localSheetId="8">#REF!</definedName>
    <definedName name="XDO_?CF_STATUSLABEL?">#REF!</definedName>
    <definedName name="XDO_?CF_WAGELABEL?" localSheetId="8">#REF!</definedName>
    <definedName name="XDO_?CF_WAGELABEL?">#REF!</definedName>
    <definedName name="XDO_?IQAMANUMBER?" localSheetId="8">#REF!</definedName>
    <definedName name="XDO_?IQAMANUMBER?">#REF!</definedName>
    <definedName name="XDO_?JOIN_DATE_EXP?" localSheetId="8">#REF!</definedName>
    <definedName name="XDO_?JOIN_DATE_EXP?">#REF!</definedName>
    <definedName name="XDO_?MAIN_HEADING?" localSheetId="8">#REF!</definedName>
    <definedName name="XDO_?MAIN_HEADING?">#REF!</definedName>
    <definedName name="XDO_?MONTHLYCONTRIBUTORYWAGE?" localSheetId="8">#REF!</definedName>
    <definedName name="XDO_?MONTHLYCONTRIBUTORYWAGE?">#REF!</definedName>
    <definedName name="XDO_?NAME?" localSheetId="8">#REF!</definedName>
    <definedName name="XDO_?NAME?">#REF!</definedName>
    <definedName name="XDO_?NEWNINUMBER?" localSheetId="8">#REF!</definedName>
    <definedName name="XDO_?NEWNINUMBER?">#REF!</definedName>
    <definedName name="XDO_?OLDNINUMBER?" localSheetId="8">#REF!</definedName>
    <definedName name="XDO_?OLDNINUMBER?">#REF!</definedName>
    <definedName name="XDO_?PASSPORTNUMBER?" localSheetId="8">#REF!</definedName>
    <definedName name="XDO_?PASSPORTNUMBER?">#REF!</definedName>
    <definedName name="XDO_?SOCIALINSURANCENUMBER?" localSheetId="8">#REF!</definedName>
    <definedName name="XDO_?SOCIALINSURANCENUMBER?">#REF!</definedName>
    <definedName name="XDO_?SUB_HEADING?" localSheetId="8">#REF!</definedName>
    <definedName name="XDO_?SUB_HEADING?">#REF!</definedName>
    <definedName name="XDO_?TOTAL_EMPLOYERS?" localSheetId="8">#REF!</definedName>
    <definedName name="XDO_?TOTAL_EMPLOYERS?">#REF!</definedName>
    <definedName name="XDO_CF_NAMELABEL?" localSheetId="8">#REF!</definedName>
    <definedName name="XDO_CF_NAMELABEL?">#REF!</definedName>
    <definedName name="XDO_CF_NATIONALITYLABEL?" localSheetId="8">#REF!</definedName>
    <definedName name="XDO_CF_NATIONALITYLABEL?">#REF!</definedName>
    <definedName name="XDO_CF_PASSPORTLABEL?" localSheetId="8">#REF!</definedName>
    <definedName name="XDO_CF_PASSPORTLABEL?">#REF!</definedName>
    <definedName name="XDO_GROUP_?G_2?" localSheetId="8">#REF!</definedName>
    <definedName name="XDO_GROUP_?G_2?">#REF!</definedName>
    <definedName name="Z_C4C54333_0C8B_484B_8210_F3D7E510C081_.wvu.Cols" localSheetId="2" hidden="1">'قائمة الدخل '!$A:$A</definedName>
    <definedName name="Z_C4C54333_0C8B_484B_8210_F3D7E510C081_.wvu.PrintArea" localSheetId="7" hidden="1">'8-9-10'!$B$1:$H$17</definedName>
    <definedName name="Z_C4C54333_0C8B_484B_8210_F3D7E510C081_.wvu.PrintTitles" localSheetId="8" hidden="1">'11-12-13'!$1:$8</definedName>
    <definedName name="Z_C4C54333_0C8B_484B_8210_F3D7E510C081_.wvu.PrintTitles" localSheetId="5" hidden="1">'5-6'!#REF!</definedName>
    <definedName name="Z_C4C54333_0C8B_484B_8210_F3D7E510C081_.wvu.PrintTitles" localSheetId="6" hidden="1">'7'!#REF!</definedName>
    <definedName name="أتعابالفروع" localSheetId="8">#REF!</definedName>
    <definedName name="أتعابالفروع">#REF!</definedName>
    <definedName name="أجازات" localSheetId="8">#REF!</definedName>
    <definedName name="أجازات">#REF!</definedName>
    <definedName name="الأبراج" localSheetId="8">#REF!</definedName>
    <definedName name="الأبراج">#REF!</definedName>
    <definedName name="الإيرادات" localSheetId="8">'[1]إيرادات مكتب الخبر'!#REF!</definedName>
    <definedName name="الإيرادات">'[2]إيرادات مكتب الخبر'!#REF!</definedName>
    <definedName name="الإيرادات_13">'[3]إيرادات مكتب الخبر'!#REF!</definedName>
    <definedName name="التغيرات">#REF!</definedName>
    <definedName name="الدخل">'[4]قائمة الدخل'!$B$2</definedName>
    <definedName name="السابعة" localSheetId="8">#REF!</definedName>
    <definedName name="السابعة">#REF!</definedName>
    <definedName name="العملالأسبوعي" localSheetId="8">#REF!</definedName>
    <definedName name="العملالأسبوعي">#REF!</definedName>
    <definedName name="الفهرس">#REF!</definedName>
    <definedName name="المراجعةالدورية" localSheetId="8">#REF!</definedName>
    <definedName name="المراجعةالدورية">#REF!</definedName>
    <definedName name="الميزانية" localSheetId="8">#REF!</definedName>
    <definedName name="الميزانية">#REF!</definedName>
    <definedName name="النبذة" localSheetId="8">#REF!</definedName>
    <definedName name="النبذة">#REF!</definedName>
    <definedName name="إيضاح3" localSheetId="8">#REF!</definedName>
    <definedName name="إيضاح3">#REF!</definedName>
    <definedName name="إيضاح7" localSheetId="8">#REF!</definedName>
    <definedName name="إيضاح7">#REF!</definedName>
    <definedName name="إيضاح8" localSheetId="8">#REF!</definedName>
    <definedName name="إيضاح8">#REF!</definedName>
    <definedName name="تتتتتت">#REF!</definedName>
    <definedName name="تذكرةطائرة" localSheetId="8">#REF!</definedName>
    <definedName name="تذكرةطائرة">#REF!</definedName>
    <definedName name="تصفيةموظف" localSheetId="8">#REF!</definedName>
    <definedName name="تصفيةموظف">#REF!</definedName>
    <definedName name="تغيرات" localSheetId="8">#REF!</definedName>
    <definedName name="تغيرات">#REF!</definedName>
    <definedName name="تقريرأعمال" localSheetId="8">'[1]موقف العملاء'!#REF!</definedName>
    <definedName name="تقريرأعمال">'[2]موقف العملاء'!#REF!</definedName>
    <definedName name="تقريرأعمال_13">'[3]موقف العملاء'!#REF!</definedName>
    <definedName name="تقريرالمكتب" localSheetId="8">'[1]تقرير أعمال المكتب'!#REF!</definedName>
    <definedName name="تقريرالمكتب">'[2]تقرير أعمال المكتب'!#REF!</definedName>
    <definedName name="تقريرالمكتب_13">'[3]تقرير أعمال المكتب'!#REF!</definedName>
    <definedName name="تقريرشهري" localSheetId="8">'[1]موقف العملاء'!#REF!</definedName>
    <definedName name="تقريرشهري">'[2]موقف العملاء'!#REF!</definedName>
    <definedName name="تقريرشهري_13">'[3]موقف العملاء'!#REF!</definedName>
    <definedName name="تكاليف" localSheetId="8">#REF!</definedName>
    <definedName name="تكاليف">#REF!</definedName>
    <definedName name="تلفوناتالعملاء" localSheetId="8">#REF!</definedName>
    <definedName name="تلفوناتالعملاء">#REF!</definedName>
    <definedName name="تليفونات">#REF!</definedName>
    <definedName name="جدولزمني" localSheetId="8">#REF!</definedName>
    <definedName name="جدولزمني">#REF!</definedName>
    <definedName name="جردالخزينة" localSheetId="8">#REF!</definedName>
    <definedName name="جردالخزينة">#REF!</definedName>
    <definedName name="جردالمخزون" localSheetId="8">#REF!</definedName>
    <definedName name="جردالمخزون">#REF!</definedName>
    <definedName name="جهات">'[2]تقرير أعمال المكتب'!#REF!</definedName>
    <definedName name="خالد" localSheetId="8">'[1]موقف العملاء'!#REF!</definedName>
    <definedName name="خالد">'[2]موقف العملاء'!#REF!</definedName>
    <definedName name="خالد_13">'[5]موقف العملاء'!#REF!</definedName>
    <definedName name="خطابتنقل" localSheetId="8">#REF!</definedName>
    <definedName name="خطابتنقل">#REF!</definedName>
    <definedName name="زياراتأسبوعي" localSheetId="8">#REF!</definedName>
    <definedName name="زياراتأسبوعي">#REF!</definedName>
    <definedName name="زياراتالعملاء" localSheetId="8">#REF!</definedName>
    <definedName name="زياراتالعملاء">#REF!</definedName>
    <definedName name="سامي" localSheetId="8">#REF!</definedName>
    <definedName name="سامي">#REF!</definedName>
    <definedName name="سندصرف" localSheetId="8">#REF!</definedName>
    <definedName name="سندصرف">#REF!</definedName>
    <definedName name="شى62" localSheetId="8">'[6]ميزان المراجعة'!#REF!</definedName>
    <definedName name="شى62">'[6]ميزان المراجعة'!#REF!</definedName>
    <definedName name="ص.راتب" localSheetId="8">#REF!</definedName>
    <definedName name="ص.راتب">#REF!</definedName>
    <definedName name="صرفعمولة" localSheetId="8">#REF!</definedName>
    <definedName name="صرفعمولة">#REF!</definedName>
    <definedName name="ططط">#REF!</definedName>
    <definedName name="عملاءالمكتب" localSheetId="8">'[7]كشف بعملاء المكتب'!#REF!</definedName>
    <definedName name="عملاءالمكتب">'[8]كشف بعملاء المكتب'!#REF!</definedName>
    <definedName name="عملاءالمكتب_13">'[3]كشف بعملاء المكتب'!#REF!</definedName>
    <definedName name="ك.الحضور" localSheetId="8">#REF!</definedName>
    <definedName name="ك.الحضور">#REF!</definedName>
    <definedName name="كشفتفريغ" localSheetId="8">#REF!</definedName>
    <definedName name="كشفتفريغ">#REF!</definedName>
    <definedName name="كمك" localSheetId="8">#REF!</definedName>
    <definedName name="كمك">#REF!</definedName>
    <definedName name="م.المراجعةالنهائية" localSheetId="8">#REF!</definedName>
    <definedName name="م.المراجعةالنهائية">#REF!</definedName>
    <definedName name="م.المكاتب" localSheetId="8">#REF!</definedName>
    <definedName name="م.المكاتب">#REF!</definedName>
    <definedName name="م.بالمستودع" localSheetId="8">#REF!</definedName>
    <definedName name="م.بالمستودع">#REF!</definedName>
    <definedName name="مدحت">#REF!</definedName>
    <definedName name="مراسلاتالعملاء" localSheetId="8">#REF!</definedName>
    <definedName name="مراسلاتالعملاء">#REF!</definedName>
    <definedName name="موقفالعملاء" localSheetId="8">#REF!</definedName>
    <definedName name="موقفالعملاء">#REF!</definedName>
    <definedName name="ن.سيارة" localSheetId="8">#REF!</definedName>
    <definedName name="ن.سيارة">#REF!</definedName>
    <definedName name="نبذة" localSheetId="8">#REF!</definedName>
    <definedName name="نبذة">#REF!</definedName>
    <definedName name="نوعالخدمة" localSheetId="8">#REF!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34" l="1"/>
  <c r="H20" i="23"/>
  <c r="H13" i="23" l="1"/>
  <c r="H15" i="23" s="1"/>
  <c r="H28" i="23"/>
  <c r="H29" i="23" s="1"/>
  <c r="B4" i="23" l="1"/>
  <c r="B3" i="23"/>
  <c r="B1" i="23"/>
  <c r="B3" i="29"/>
  <c r="E12" i="15"/>
  <c r="H6" i="34"/>
  <c r="H7" i="34"/>
  <c r="H8" i="34" s="1"/>
  <c r="I9" i="17"/>
  <c r="H6" i="23"/>
  <c r="H11" i="23" s="1"/>
  <c r="H18" i="23" s="1"/>
  <c r="B13" i="18"/>
  <c r="F9" i="29" l="1"/>
  <c r="D9" i="29"/>
  <c r="I3" i="30"/>
  <c r="I4" i="30"/>
  <c r="I5" i="30"/>
  <c r="I6" i="30"/>
  <c r="I7" i="30"/>
  <c r="I8" i="30"/>
  <c r="I9" i="30"/>
  <c r="I10" i="30"/>
  <c r="I11" i="30"/>
  <c r="I12" i="30"/>
  <c r="E7" i="26" s="1"/>
  <c r="I13" i="30"/>
  <c r="E11" i="26" s="1"/>
  <c r="I14" i="30"/>
  <c r="E12" i="26" s="1"/>
  <c r="I15" i="30"/>
  <c r="E16" i="26" s="1"/>
  <c r="I16" i="30"/>
  <c r="I17" i="30"/>
  <c r="I18" i="30"/>
  <c r="E17" i="26" s="1"/>
  <c r="I19" i="30"/>
  <c r="H7" i="23" s="1"/>
  <c r="I20" i="30"/>
  <c r="H8" i="23" s="1"/>
  <c r="I2" i="30"/>
  <c r="C12" i="17" l="1"/>
  <c r="C14" i="17" s="1"/>
  <c r="E12" i="17"/>
  <c r="D8" i="29"/>
  <c r="H21" i="30"/>
  <c r="D21" i="30"/>
  <c r="C21" i="30"/>
  <c r="F21" i="30"/>
  <c r="E21" i="30"/>
  <c r="E22" i="30" s="1"/>
  <c r="C22" i="30" l="1"/>
  <c r="H9" i="29"/>
  <c r="D16" i="18" s="1"/>
  <c r="G21" i="30"/>
  <c r="G22" i="30" s="1"/>
  <c r="E13" i="26"/>
  <c r="E8" i="26"/>
  <c r="E8" i="16" s="1"/>
  <c r="E18" i="26"/>
  <c r="F10" i="29"/>
  <c r="B30" i="18"/>
  <c r="F14" i="29" l="1"/>
  <c r="D14" i="29"/>
  <c r="H12" i="29"/>
  <c r="H13" i="29"/>
  <c r="D10" i="18" s="1"/>
  <c r="D10" i="29"/>
  <c r="B23" i="34"/>
  <c r="H9" i="23"/>
  <c r="D13" i="18" s="1"/>
  <c r="D6" i="18"/>
  <c r="E6" i="26" s="1"/>
  <c r="E10" i="26" s="1"/>
  <c r="E15" i="26" s="1"/>
  <c r="B8" i="18"/>
  <c r="D21" i="18" l="1"/>
  <c r="D22" i="18" s="1"/>
  <c r="H24" i="34"/>
  <c r="H8" i="29"/>
  <c r="H10" i="29" s="1"/>
  <c r="H14" i="29"/>
  <c r="D17" i="29"/>
  <c r="E17" i="15"/>
  <c r="H22" i="34"/>
  <c r="E8" i="15"/>
  <c r="D16" i="29"/>
  <c r="F16" i="29"/>
  <c r="F17" i="29"/>
  <c r="I11" i="17"/>
  <c r="E11" i="15" l="1"/>
  <c r="H16" i="29"/>
  <c r="H17" i="29"/>
  <c r="E9" i="15"/>
  <c r="D17" i="18"/>
  <c r="E11" i="16" l="1"/>
  <c r="D29" i="23" l="1"/>
  <c r="B4" i="26"/>
  <c r="B3" i="26"/>
  <c r="E13" i="15" l="1"/>
  <c r="E14" i="15" s="1"/>
  <c r="E9" i="16"/>
  <c r="E10" i="16" s="1"/>
  <c r="E12" i="16" s="1"/>
  <c r="D8" i="18" l="1"/>
  <c r="D11" i="18" l="1"/>
  <c r="D14" i="18" s="1"/>
  <c r="D23" i="18" s="1"/>
  <c r="B24" i="16"/>
  <c r="B1" i="16" l="1"/>
  <c r="E14" i="16" l="1"/>
  <c r="E22" i="15" s="1"/>
  <c r="E19" i="15"/>
  <c r="D25" i="18"/>
  <c r="D34" i="18" s="1"/>
  <c r="G10" i="17" l="1"/>
  <c r="B1" i="17"/>
  <c r="B2" i="16"/>
  <c r="B2" i="17" s="1"/>
  <c r="B1" i="18" l="1"/>
  <c r="B1" i="34" l="1"/>
  <c r="B1" i="29"/>
  <c r="B2" i="18"/>
  <c r="B2" i="34" l="1"/>
  <c r="B1" i="26"/>
  <c r="B2" i="29"/>
  <c r="B2" i="23" s="1"/>
  <c r="G12" i="17"/>
  <c r="B2" i="26" l="1"/>
  <c r="I10" i="17" l="1"/>
  <c r="I12" i="17" l="1"/>
  <c r="E14" i="17"/>
  <c r="G13" i="17"/>
  <c r="G14" i="17" s="1"/>
  <c r="I13" i="17" l="1"/>
  <c r="I14" i="17" s="1"/>
  <c r="E23" i="15" l="1"/>
  <c r="E24" i="15" l="1"/>
</calcChain>
</file>

<file path=xl/sharedStrings.xml><?xml version="1.0" encoding="utf-8"?>
<sst xmlns="http://schemas.openxmlformats.org/spreadsheetml/2006/main" count="198" uniqueCount="165">
  <si>
    <t>الأصـول الـمـتـداولـة</t>
  </si>
  <si>
    <t>مـجـمـوع الأصـول الـمـتـداولـة</t>
  </si>
  <si>
    <t>إيـضـاح</t>
  </si>
  <si>
    <t>الـمـجـمـــــــوع</t>
  </si>
  <si>
    <t xml:space="preserve"> </t>
  </si>
  <si>
    <t>رأس المال</t>
  </si>
  <si>
    <t xml:space="preserve">الأصــــــــــــول </t>
  </si>
  <si>
    <t xml:space="preserve">الأصــول غير المتداولة </t>
  </si>
  <si>
    <t xml:space="preserve">مجموع الأصــول غير المتداولة </t>
  </si>
  <si>
    <t>الإلــتــزامـــات وحـقـوق الملكية</t>
  </si>
  <si>
    <t>الإلــتــزامـــات الـمـتـداولـة</t>
  </si>
  <si>
    <t>مـجـمـوع الإلــتزامـــات الـمـتـداولـة</t>
  </si>
  <si>
    <t>حـقـوق الملكية</t>
  </si>
  <si>
    <t>مـجـمـوع حـقـوق الملكية</t>
  </si>
  <si>
    <t>(جميع المبالغ بالريال السعودي)</t>
  </si>
  <si>
    <t>نقد وما في حكمه</t>
  </si>
  <si>
    <t>إيرادات النشاط</t>
  </si>
  <si>
    <t>تكاليف النشاط</t>
  </si>
  <si>
    <t xml:space="preserve">( جميع المبالغ بالريال السعودي ) </t>
  </si>
  <si>
    <t xml:space="preserve">التـــــدفقــات النقــــديــة مــن الأنشطة التمويلية </t>
  </si>
  <si>
    <t>المجموع</t>
  </si>
  <si>
    <t>إضافات</t>
  </si>
  <si>
    <r>
      <t>الإستهلاك المتراكم</t>
    </r>
    <r>
      <rPr>
        <b/>
        <sz val="13"/>
        <color rgb="FF000000"/>
        <rFont val="Sakkal Majalla"/>
      </rPr>
      <t>:</t>
    </r>
  </si>
  <si>
    <t>صافي القيمة الدفترية :</t>
  </si>
  <si>
    <t>عدد الحصص</t>
  </si>
  <si>
    <t>التكلفة :</t>
  </si>
  <si>
    <t xml:space="preserve">إجمالي الدخل الشامل  </t>
  </si>
  <si>
    <t>طبيعة وحجم المعاملات</t>
  </si>
  <si>
    <t>الجهه ذات العلاقة</t>
  </si>
  <si>
    <t>طبيعة العلاقة</t>
  </si>
  <si>
    <t>حجم التعامل</t>
  </si>
  <si>
    <t>طبيعـــــــــــة المعاملة</t>
  </si>
  <si>
    <t>فيما يلي ملخص الأرصدة مع الاطراف ذات علاقة الظاهرة بقائمة المركز المالي:</t>
  </si>
  <si>
    <t>هيئة الزكاة والضريبة والجمارك - القيمة المضافة</t>
  </si>
  <si>
    <t>مصروفات مستحقة وأرصدة دائنة أخري</t>
  </si>
  <si>
    <t xml:space="preserve">إسم الشريك </t>
  </si>
  <si>
    <t xml:space="preserve">صـافي النقد (المستخدم في) الأنشطة الاستثمارية </t>
  </si>
  <si>
    <t xml:space="preserve">القيمة الاسمية </t>
  </si>
  <si>
    <t>مجمل الربح</t>
  </si>
  <si>
    <t xml:space="preserve">بنود الدخل الشامل الآخر </t>
  </si>
  <si>
    <t>تعديلات</t>
  </si>
  <si>
    <t xml:space="preserve">التغيــر في الأصول والالتزامات التشغيلية </t>
  </si>
  <si>
    <t xml:space="preserve">احتياطي نظامي </t>
  </si>
  <si>
    <t xml:space="preserve">محول الى الاحتياطي النظامي </t>
  </si>
  <si>
    <t xml:space="preserve">مجموع  الأصــــــــــول </t>
  </si>
  <si>
    <r>
      <rPr>
        <b/>
        <sz val="13"/>
        <rFont val="Sakkal Majalla"/>
      </rPr>
      <t xml:space="preserve"> </t>
    </r>
    <r>
      <rPr>
        <sz val="13"/>
        <rFont val="Sakkal Majalla"/>
      </rPr>
      <t xml:space="preserve">مـصـروفـات إدارية  و عمومية </t>
    </r>
  </si>
  <si>
    <t>تتمثــــــل الأطراف ذات العلاقة في الشركــــــــاء بالشركة وكبــــــــار موظفي الإدارة بالشركة والمنشآت التي يملكها أو يديرها هذه الجهات وكذلك المنشآت التي تمارس على هذه الجهات سيطرة مشتركة أو نفوذا جوهريا. وفيما يلي ملخصا بأهم المعاملات التي تمت بين الشركة والأطراف ذوي العلاقة خلال الفترة :</t>
  </si>
  <si>
    <t xml:space="preserve">التــدفقــات النقـديــة  مـن الأنشطة التشغيلية </t>
  </si>
  <si>
    <t>التـــــدفقــات النقــــديــة مــن الأنشطة الإستثمارية</t>
  </si>
  <si>
    <t>في31 ديسمبر 2023م</t>
  </si>
  <si>
    <t>التغير في النقد و ما في حكمه</t>
  </si>
  <si>
    <t>اسم الحساب</t>
  </si>
  <si>
    <t>حركة مدين</t>
  </si>
  <si>
    <t>حركة دائن</t>
  </si>
  <si>
    <t xml:space="preserve">رأس المال </t>
  </si>
  <si>
    <t>الصندوق</t>
  </si>
  <si>
    <t>في  31 ديسمبر 2024م</t>
  </si>
  <si>
    <t>في31 ديسمبر 2024م</t>
  </si>
  <si>
    <t>31 ديسمبر 2024م</t>
  </si>
  <si>
    <t>رقم الحساب</t>
  </si>
  <si>
    <t>افتتاحي مدين</t>
  </si>
  <si>
    <t>افتتاحي دائن</t>
  </si>
  <si>
    <t>ختامي مدين</t>
  </si>
  <si>
    <t>ختامي دائن</t>
  </si>
  <si>
    <t>تصنيف الحساب</t>
  </si>
  <si>
    <t>اصول ثابتة - سيارات</t>
  </si>
  <si>
    <t>اصول ثابتة - أجهزة وبرامج</t>
  </si>
  <si>
    <t>مخصص الاهلاك</t>
  </si>
  <si>
    <t>الايرادات</t>
  </si>
  <si>
    <t>الاجمالي</t>
  </si>
  <si>
    <t>اجهزة كهربائية</t>
  </si>
  <si>
    <t xml:space="preserve">أتعاب مهنية مستحقة </t>
  </si>
  <si>
    <t>اهلاك ممتلكات و معدات</t>
  </si>
  <si>
    <r>
      <t>5-</t>
    </r>
    <r>
      <rPr>
        <b/>
        <sz val="13"/>
        <color rgb="FF000000"/>
        <rFont val="Sakkal Majalla"/>
      </rPr>
      <t xml:space="preserve">  </t>
    </r>
    <r>
      <rPr>
        <b/>
        <u/>
        <sz val="13"/>
        <color rgb="FF000000"/>
        <rFont val="Sakkal Majalla"/>
      </rPr>
      <t>نقــد وما في حكمه</t>
    </r>
  </si>
  <si>
    <t>خسائر متراكمة</t>
  </si>
  <si>
    <t>تتمثل طبيعة وحجم التعامل مع الاطراف ذات العلاقة خلال السنة المنتهية في 31 ديسمبر 2024م كما يلي:</t>
  </si>
  <si>
    <t xml:space="preserve">النقد الناتج من (المستخدم في) الأنشطة التشغيلية </t>
  </si>
  <si>
    <t xml:space="preserve"> المستحق الى طرف ذو علاقة:</t>
  </si>
  <si>
    <t xml:space="preserve">حـُـدِدَ  رأس مــال الشركــة بمبلغ 500,000 ريال سعودى(فقط خمسمائة ألف ريال لا غير )مقسم إلى  500حصة (فقط مائة حصة لاغير) نقدية متساوية  القيمة، تبلغ القيمة الإسمية لكل منها(1,000)  ريال مدفوعة ومملوكة بالكامل للمالك كما يلي :  </t>
  </si>
  <si>
    <t>قـائـمـة الـمـركــز الـمـالـي  فــي 31 ديـسـمـــبـر 2024م</t>
  </si>
  <si>
    <t>110200001</t>
  </si>
  <si>
    <t>جهاز كمبيوتر مكتبي</t>
  </si>
  <si>
    <t>110200002</t>
  </si>
  <si>
    <t>طابعة اتش بي</t>
  </si>
  <si>
    <t>110300001</t>
  </si>
  <si>
    <t>بكلين هونداي 2014</t>
  </si>
  <si>
    <t>110600001</t>
  </si>
  <si>
    <t>برنامج اصول المحاسبي</t>
  </si>
  <si>
    <t>120100001</t>
  </si>
  <si>
    <t>نقدية بالصندوق</t>
  </si>
  <si>
    <t>230100001</t>
  </si>
  <si>
    <t>مجمع اهلاك سيارات</t>
  </si>
  <si>
    <t>230100002</t>
  </si>
  <si>
    <t>مجمع اهلاك اجهزة وطابعات</t>
  </si>
  <si>
    <t>مجمع اهلاك برامج محاسبية</t>
  </si>
  <si>
    <t>310100001</t>
  </si>
  <si>
    <t>320100001</t>
  </si>
  <si>
    <t>جاري صاحب المنشأة</t>
  </si>
  <si>
    <t>410100002</t>
  </si>
  <si>
    <t>مبيعات آجلة</t>
  </si>
  <si>
    <t>520100003</t>
  </si>
  <si>
    <t>مصروف قطع غيار وصيانة</t>
  </si>
  <si>
    <t>520100005</t>
  </si>
  <si>
    <t>مصروف ايجار تريلات</t>
  </si>
  <si>
    <t>520100008</t>
  </si>
  <si>
    <t>مصروف اهلاك سيارات</t>
  </si>
  <si>
    <t>520100009</t>
  </si>
  <si>
    <t>مصروف اهلاك اجهزة وطابعات</t>
  </si>
  <si>
    <t>مصروف اهلاك برامج محاسبية</t>
  </si>
  <si>
    <t xml:space="preserve">اتعاب مهنية   </t>
  </si>
  <si>
    <t>260100001</t>
  </si>
  <si>
    <t>حساب الضريبة</t>
  </si>
  <si>
    <t>اتعاب مهنية مستحقة</t>
  </si>
  <si>
    <t>شركة ريام لاند للمقاولات</t>
  </si>
  <si>
    <t>الرصيد</t>
  </si>
  <si>
    <t>السيد/ احمد محمد على الاوزرى</t>
  </si>
  <si>
    <r>
      <t xml:space="preserve">6 -  </t>
    </r>
    <r>
      <rPr>
        <b/>
        <u/>
        <sz val="13"/>
        <color theme="1"/>
        <rFont val="Sakkal Majalla"/>
      </rPr>
      <t xml:space="preserve"> المعاملات مع اطراف ذات العلاقة </t>
    </r>
  </si>
  <si>
    <r>
      <t xml:space="preserve">8 -   </t>
    </r>
    <r>
      <rPr>
        <b/>
        <u/>
        <sz val="13"/>
        <color rgb="FF000000"/>
        <rFont val="Sakkal Majalla"/>
      </rPr>
      <t>مصروفات مستحقة وارصدة دائنة أخرى</t>
    </r>
  </si>
  <si>
    <r>
      <t>11 -</t>
    </r>
    <r>
      <rPr>
        <b/>
        <u/>
        <sz val="13"/>
        <color rgb="FF000000"/>
        <rFont val="Sakkal Majalla"/>
      </rPr>
      <t xml:space="preserve"> إيرادات النشاط </t>
    </r>
  </si>
  <si>
    <r>
      <t xml:space="preserve">12 -  </t>
    </r>
    <r>
      <rPr>
        <b/>
        <u/>
        <sz val="13"/>
        <color rgb="FF000000"/>
        <rFont val="Sakkal Majalla"/>
      </rPr>
      <t xml:space="preserve">تكاليف النشاط </t>
    </r>
  </si>
  <si>
    <r>
      <t>13 -</t>
    </r>
    <r>
      <rPr>
        <b/>
        <u/>
        <sz val="13"/>
        <color rgb="FF000000"/>
        <rFont val="Sakkal Majalla"/>
      </rPr>
      <t xml:space="preserve"> المصاريف الادارية والعمومية</t>
    </r>
  </si>
  <si>
    <t xml:space="preserve">مسحوبات </t>
  </si>
  <si>
    <t>أطراف ذات علاقة</t>
  </si>
  <si>
    <t>الرصيد كما في 20 نوفمبر 2023 م</t>
  </si>
  <si>
    <t>الرصيد كما في 31 ديسمبر 2024م</t>
  </si>
  <si>
    <t>قائمة التغيرات في حقوق الملكية للفترة المالية من 20 نوفمبر 2023 حتي 31 ديسمبر 2024م</t>
  </si>
  <si>
    <t>قـائـمـة الـتـدفـقـات الـنـقـديـة للفترة المالية من 20 نوفمبر 2023 حتي 31 ديسمبر 2024م</t>
  </si>
  <si>
    <t>الرصيد فى 20 نوفمبر 2023 م</t>
  </si>
  <si>
    <t>راس المال</t>
  </si>
  <si>
    <t xml:space="preserve">"إن الإيضاحات المرفقة  من  (1) إلى  (15) تشكل جزءً لا يتجزأ من هذه القوائم المالية وتقرأ معها " </t>
  </si>
  <si>
    <t>ضريبة الدخل</t>
  </si>
  <si>
    <t>مخصص ضريبة الدخل</t>
  </si>
  <si>
    <t>قائمة الربح أو الخسارة والدخل الشامل الآخر</t>
  </si>
  <si>
    <t xml:space="preserve"> للفترة المالية من 20 نوفمبر 2023 حتي 31 ديسمبر 2024م</t>
  </si>
  <si>
    <t>للفترة من 20 نـــــوفمـــــبر 2023م  حتي 31 ديسمبر 2024م</t>
  </si>
  <si>
    <t>إيضاحات حول القوائم المالية للفترة من  20 نوفمبر 2023م حتى 31 ديسمبر 2024م</t>
  </si>
  <si>
    <t>مستحق من طرف ذو علاقة</t>
  </si>
  <si>
    <t xml:space="preserve">شركة شخص واحد - ذات مسئولية محدودة </t>
  </si>
  <si>
    <r>
      <t xml:space="preserve">10-  </t>
    </r>
    <r>
      <rPr>
        <b/>
        <u/>
        <sz val="13"/>
        <color rgb="FF000000"/>
        <rFont val="Sakkal Majalla"/>
      </rPr>
      <t xml:space="preserve">رأس المال </t>
    </r>
  </si>
  <si>
    <t xml:space="preserve">يتـمـثـل هـذا الـبنـد فـيـمـا يـلـي : </t>
  </si>
  <si>
    <t xml:space="preserve">مخصصات مكونة </t>
  </si>
  <si>
    <t>فروقات استهلاك</t>
  </si>
  <si>
    <t>الوعاء الضريبي</t>
  </si>
  <si>
    <t>الضريبة بواقع 20%</t>
  </si>
  <si>
    <t>9- احتساب مـخـصـص الضريبة</t>
  </si>
  <si>
    <t>قيمة الحصص</t>
  </si>
  <si>
    <t>ممتلكات  ومـعـدات ـ صافي</t>
  </si>
  <si>
    <t>مجموع الالتزامات وحقوق الملكية</t>
  </si>
  <si>
    <t>خسارة  الفترة  قبل الضريبة</t>
  </si>
  <si>
    <t xml:space="preserve">صافي خسارة الفترة </t>
  </si>
  <si>
    <t>صافي خسارة  الفترة</t>
  </si>
  <si>
    <t>إهــلاك ممتلكات ومـعـدات</t>
  </si>
  <si>
    <t xml:space="preserve">(مـدفـوعـات) لشـراء ممتلكات ومعدات </t>
  </si>
  <si>
    <t>صافي النقد الناتج عن الأنشطة التمويلية</t>
  </si>
  <si>
    <t>النقد في بداية الفترة</t>
  </si>
  <si>
    <r>
      <t>7 -</t>
    </r>
    <r>
      <rPr>
        <b/>
        <u/>
        <sz val="13"/>
        <rFont val="Sakkal Majalla"/>
      </rPr>
      <t xml:space="preserve"> ممتلكات  ومعدات</t>
    </r>
  </si>
  <si>
    <t>معدات</t>
  </si>
  <si>
    <t>(خسارة ) الفترة قبل ضريبة الدخل</t>
  </si>
  <si>
    <t>الموقف الضريبي</t>
  </si>
  <si>
    <t>قدمت الشركة إقراراتها الضريبية عن السنة المنتهية فى 31 ديسمبر 2024م وحصلت على شهادة الضريبة صالحة الأستخدام حتى 30 إبريل 2026م ولم تستلم الشركة إيه ربوط ضريبية أخرى حتى تاريخة  .</t>
  </si>
  <si>
    <t>حركة مخصص الضريبة</t>
  </si>
  <si>
    <t xml:space="preserve">المكون خلال الفترة </t>
  </si>
  <si>
    <t xml:space="preserve">النقــد ومــا في حكمــه في آخر الفترة </t>
  </si>
  <si>
    <t>المالك</t>
  </si>
  <si>
    <t>شركة ريام لاند للمقاولات العامة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</si>
</sst>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Red]\(#,##0\)"/>
    <numFmt numFmtId="166" formatCode="#,##0_-;\(#,###\)"/>
    <numFmt numFmtId="167" formatCode="#,##0;\(#,##0\);\-"/>
    <numFmt numFmtId="168" formatCode="#,##0_-;[Red]\(#,##0\)"/>
    <numFmt numFmtId="169" formatCode="_(* #,##0_);_(* \(#,##0\);_(* &quot;-&quot;??_);_(@_)"/>
    <numFmt numFmtId="170" formatCode="#,##0;[Black]\(#,##0\);\ـ\ـ\ـ\ـ\ـ"/>
  </numFmts>
  <fonts count="23"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2"/>
      <name val="Sakkal Majalla"/>
    </font>
    <font>
      <sz val="10"/>
      <name val="Arabic Transparent"/>
      <charset val="178"/>
    </font>
    <font>
      <sz val="10"/>
      <name val="Arial"/>
      <family val="2"/>
    </font>
    <font>
      <u/>
      <sz val="10"/>
      <name val="Arabic Transparent"/>
      <charset val="178"/>
    </font>
    <font>
      <b/>
      <sz val="14"/>
      <name val="Arial"/>
      <family val="2"/>
      <scheme val="minor"/>
    </font>
    <font>
      <b/>
      <sz val="14"/>
      <color theme="1"/>
      <name val="Arial"/>
      <family val="2"/>
      <scheme val="minor"/>
    </font>
    <font>
      <b/>
      <sz val="14"/>
      <name val="Arabic Transparent"/>
      <charset val="178"/>
    </font>
    <font>
      <sz val="11"/>
      <color theme="1"/>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4" fillId="0" borderId="0"/>
    <xf numFmtId="0" fontId="16" fillId="0" borderId="0"/>
    <xf numFmtId="0" fontId="4" fillId="0" borderId="0"/>
    <xf numFmtId="0" fontId="17" fillId="0" borderId="0"/>
    <xf numFmtId="9" fontId="16" fillId="0" borderId="0" applyFont="0" applyFill="0" applyBorder="0" applyAlignment="0" applyProtection="0"/>
    <xf numFmtId="0" fontId="18" fillId="0" borderId="0" applyNumberFormat="0">
      <alignment horizontal="right"/>
    </xf>
    <xf numFmtId="164" fontId="22" fillId="0" borderId="0" applyFont="0" applyFill="0" applyBorder="0" applyAlignment="0" applyProtection="0"/>
  </cellStyleXfs>
  <cellXfs count="164">
    <xf numFmtId="0" fontId="0" fillId="0" borderId="0" xfId="0"/>
    <xf numFmtId="0" fontId="1" fillId="0" borderId="3" xfId="0" applyFont="1" applyBorder="1" applyAlignment="1">
      <alignment horizontal="center" vertical="center" wrapText="1" readingOrder="2"/>
    </xf>
    <xf numFmtId="0" fontId="2" fillId="0" borderId="0" xfId="0" applyFont="1" applyAlignment="1">
      <alignment horizontal="center" vertical="center" wrapText="1" readingOrder="2"/>
    </xf>
    <xf numFmtId="0" fontId="3" fillId="0" borderId="0" xfId="0" applyFont="1" applyAlignment="1">
      <alignment horizontal="right" vertical="center" wrapText="1" readingOrder="2"/>
    </xf>
    <xf numFmtId="0" fontId="3" fillId="0" borderId="0" xfId="0" applyFont="1" applyAlignment="1">
      <alignment horizontal="center" vertical="center" wrapText="1" readingOrder="2"/>
    </xf>
    <xf numFmtId="167" fontId="11" fillId="0" borderId="0" xfId="0" applyNumberFormat="1" applyFont="1" applyAlignment="1">
      <alignment vertical="center" readingOrder="2"/>
    </xf>
    <xf numFmtId="0" fontId="3" fillId="0" borderId="0" xfId="0" applyFont="1" applyAlignment="1">
      <alignment vertical="center" wrapText="1" readingOrder="2"/>
    </xf>
    <xf numFmtId="0" fontId="11" fillId="0" borderId="0" xfId="0" applyFont="1" applyAlignment="1">
      <alignment horizontal="right" vertical="center" readingOrder="2"/>
    </xf>
    <xf numFmtId="0" fontId="12" fillId="0" borderId="3" xfId="0" applyFont="1" applyBorder="1" applyAlignment="1">
      <alignment horizontal="center" vertical="center" readingOrder="2"/>
    </xf>
    <xf numFmtId="0" fontId="3" fillId="0" borderId="0" xfId="0" applyFont="1" applyAlignment="1">
      <alignment vertical="center"/>
    </xf>
    <xf numFmtId="0" fontId="11" fillId="0" borderId="0" xfId="0" applyFont="1" applyAlignment="1">
      <alignment horizontal="center" vertical="center" readingOrder="2"/>
    </xf>
    <xf numFmtId="0" fontId="11" fillId="0" borderId="0" xfId="0" applyFont="1" applyAlignment="1">
      <alignment horizontal="right" vertical="center" wrapText="1" readingOrder="2"/>
    </xf>
    <xf numFmtId="0" fontId="6" fillId="0" borderId="0" xfId="1" applyFont="1" applyAlignment="1">
      <alignment vertical="center" readingOrder="2"/>
    </xf>
    <xf numFmtId="0" fontId="6" fillId="0" borderId="0" xfId="1" applyFont="1" applyAlignment="1">
      <alignment horizontal="right" vertical="center" readingOrder="2"/>
    </xf>
    <xf numFmtId="0" fontId="8" fillId="0" borderId="0" xfId="1" applyFont="1" applyAlignment="1">
      <alignment horizontal="right" vertical="center" readingOrder="2"/>
    </xf>
    <xf numFmtId="167" fontId="11" fillId="0" borderId="0" xfId="0" applyNumberFormat="1" applyFont="1" applyAlignment="1">
      <alignment vertical="center" wrapText="1" readingOrder="2"/>
    </xf>
    <xf numFmtId="0" fontId="8" fillId="0" borderId="0" xfId="1" applyFont="1" applyAlignment="1">
      <alignment vertical="center" readingOrder="2"/>
    </xf>
    <xf numFmtId="166" fontId="6" fillId="0" borderId="0" xfId="1" applyNumberFormat="1" applyFont="1" applyAlignment="1">
      <alignment horizontal="center" vertical="center" readingOrder="2"/>
    </xf>
    <xf numFmtId="0" fontId="11" fillId="0" borderId="0" xfId="0" applyFont="1" applyAlignment="1">
      <alignment horizontal="right" vertical="center" wrapText="1"/>
    </xf>
    <xf numFmtId="0" fontId="9" fillId="0" borderId="0" xfId="1" applyFont="1" applyAlignment="1">
      <alignment vertical="center" readingOrder="2"/>
    </xf>
    <xf numFmtId="0" fontId="6" fillId="0" borderId="0" xfId="0" applyFont="1" applyAlignment="1">
      <alignment horizontal="right" vertical="center" readingOrder="2"/>
    </xf>
    <xf numFmtId="0" fontId="7" fillId="0" borderId="0" xfId="1" applyFont="1" applyAlignment="1">
      <alignment vertical="center" readingOrder="2"/>
    </xf>
    <xf numFmtId="0" fontId="8" fillId="0" borderId="3" xfId="1" applyFont="1" applyBorder="1" applyAlignment="1">
      <alignment horizontal="center" vertical="center" readingOrder="2"/>
    </xf>
    <xf numFmtId="0" fontId="8" fillId="0" borderId="3" xfId="1" applyFont="1" applyBorder="1" applyAlignment="1">
      <alignment horizontal="center" vertical="center" wrapText="1" readingOrder="2"/>
    </xf>
    <xf numFmtId="0" fontId="6" fillId="0" borderId="0" xfId="1" applyFont="1" applyAlignment="1">
      <alignment horizontal="center" vertical="center" wrapText="1" readingOrder="2"/>
    </xf>
    <xf numFmtId="0" fontId="7" fillId="0" borderId="0" xfId="1" applyFont="1" applyAlignment="1">
      <alignment horizontal="center" vertical="center" readingOrder="2"/>
    </xf>
    <xf numFmtId="0" fontId="8" fillId="0" borderId="2" xfId="1" applyFont="1" applyBorder="1" applyAlignment="1">
      <alignment horizontal="right" vertical="center" readingOrder="2"/>
    </xf>
    <xf numFmtId="0" fontId="7" fillId="0" borderId="0" xfId="1" applyFont="1" applyAlignment="1">
      <alignment horizontal="right" vertical="center" readingOrder="2"/>
    </xf>
    <xf numFmtId="3" fontId="6" fillId="0" borderId="0" xfId="0" applyNumberFormat="1" applyFont="1" applyAlignment="1">
      <alignment horizontal="center" vertical="center" readingOrder="2"/>
    </xf>
    <xf numFmtId="167" fontId="6" fillId="0" borderId="0" xfId="0" applyNumberFormat="1" applyFont="1" applyAlignment="1">
      <alignment horizontal="right" vertical="center" readingOrder="2"/>
    </xf>
    <xf numFmtId="167" fontId="6" fillId="0" borderId="0" xfId="1" applyNumberFormat="1" applyFont="1" applyAlignment="1">
      <alignment horizontal="right" vertical="center" readingOrder="2"/>
    </xf>
    <xf numFmtId="167" fontId="8" fillId="0" borderId="1" xfId="0" applyNumberFormat="1" applyFont="1" applyBorder="1" applyAlignment="1">
      <alignment horizontal="right" vertical="center" readingOrder="2"/>
    </xf>
    <xf numFmtId="167" fontId="8" fillId="0" borderId="0" xfId="1" applyNumberFormat="1" applyFont="1" applyAlignment="1">
      <alignment horizontal="right" vertical="center" readingOrder="2"/>
    </xf>
    <xf numFmtId="167" fontId="8" fillId="0" borderId="4" xfId="0" applyNumberFormat="1" applyFont="1" applyBorder="1" applyAlignment="1">
      <alignment horizontal="right" vertical="center" readingOrder="2"/>
    </xf>
    <xf numFmtId="167" fontId="8" fillId="0" borderId="0" xfId="0" applyNumberFormat="1" applyFont="1" applyAlignment="1">
      <alignment horizontal="right" vertical="center" readingOrder="2"/>
    </xf>
    <xf numFmtId="167" fontId="6" fillId="0" borderId="3" xfId="0" applyNumberFormat="1" applyFont="1" applyBorder="1" applyAlignment="1">
      <alignment horizontal="right" vertical="center" readingOrder="2"/>
    </xf>
    <xf numFmtId="167" fontId="8" fillId="0" borderId="1" xfId="1" applyNumberFormat="1" applyFont="1" applyBorder="1" applyAlignment="1">
      <alignment horizontal="right" vertical="center" readingOrder="2"/>
    </xf>
    <xf numFmtId="167" fontId="14" fillId="0" borderId="3" xfId="0" applyNumberFormat="1" applyFont="1" applyBorder="1" applyAlignment="1">
      <alignment horizontal="right" vertical="center" readingOrder="2"/>
    </xf>
    <xf numFmtId="167" fontId="13" fillId="0" borderId="1" xfId="0" applyNumberFormat="1" applyFont="1" applyBorder="1" applyAlignment="1">
      <alignment horizontal="right" vertical="center" readingOrder="2"/>
    </xf>
    <xf numFmtId="167" fontId="8" fillId="0" borderId="5" xfId="0" applyNumberFormat="1" applyFont="1" applyBorder="1" applyAlignment="1">
      <alignment horizontal="right" vertical="center" readingOrder="2"/>
    </xf>
    <xf numFmtId="0" fontId="10" fillId="0" borderId="0" xfId="0" applyFont="1" applyAlignment="1">
      <alignment horizontal="right" vertical="center" wrapText="1" readingOrder="2"/>
    </xf>
    <xf numFmtId="0" fontId="3" fillId="0" borderId="0" xfId="0" applyFont="1"/>
    <xf numFmtId="167" fontId="12" fillId="0" borderId="4" xfId="0" applyNumberFormat="1" applyFont="1" applyBorder="1" applyAlignment="1">
      <alignment vertical="center" wrapText="1" readingOrder="2"/>
    </xf>
    <xf numFmtId="0" fontId="6" fillId="0" borderId="0" xfId="2" applyFont="1" applyAlignment="1">
      <alignment horizontal="right" vertical="center" readingOrder="2"/>
    </xf>
    <xf numFmtId="167" fontId="12" fillId="0" borderId="0" xfId="0" applyNumberFormat="1" applyFont="1" applyAlignment="1">
      <alignment vertical="center" wrapText="1" readingOrder="2"/>
    </xf>
    <xf numFmtId="0" fontId="12" fillId="0" borderId="0" xfId="0" applyFont="1" applyAlignment="1">
      <alignment horizontal="right" vertical="center" wrapText="1" readingOrder="2"/>
    </xf>
    <xf numFmtId="0" fontId="12" fillId="0" borderId="3" xfId="0" applyFont="1" applyBorder="1" applyAlignment="1">
      <alignment horizontal="center" vertical="center" wrapText="1" readingOrder="2"/>
    </xf>
    <xf numFmtId="0" fontId="3" fillId="0" borderId="0" xfId="0" applyFont="1" applyAlignment="1">
      <alignment horizontal="justify" vertical="center" wrapText="1" readingOrder="2"/>
    </xf>
    <xf numFmtId="0" fontId="8" fillId="0" borderId="0" xfId="2" applyFont="1" applyAlignment="1">
      <alignment horizontal="right" vertical="center" readingOrder="2"/>
    </xf>
    <xf numFmtId="0" fontId="6" fillId="0" borderId="0" xfId="1" applyFont="1" applyAlignment="1">
      <alignment horizontal="justify" vertical="justify" wrapText="1" readingOrder="2"/>
    </xf>
    <xf numFmtId="0" fontId="8" fillId="0" borderId="0" xfId="2" applyFont="1" applyAlignment="1">
      <alignment horizontal="right" vertical="center" indent="1" readingOrder="2"/>
    </xf>
    <xf numFmtId="4" fontId="8" fillId="0" borderId="0" xfId="2" applyNumberFormat="1" applyFont="1" applyAlignment="1">
      <alignment vertical="center" readingOrder="2"/>
    </xf>
    <xf numFmtId="0" fontId="3" fillId="0" borderId="0" xfId="1" applyFont="1" applyAlignment="1">
      <alignment horizontal="center" vertical="center"/>
    </xf>
    <xf numFmtId="0" fontId="11" fillId="0" borderId="0" xfId="0" applyFont="1" applyAlignment="1">
      <alignment horizontal="center" vertical="center" wrapText="1" readingOrder="2"/>
    </xf>
    <xf numFmtId="0" fontId="3" fillId="0" borderId="0" xfId="1" applyFont="1" applyAlignment="1">
      <alignment vertical="center" readingOrder="2"/>
    </xf>
    <xf numFmtId="0" fontId="11" fillId="0" borderId="0" xfId="0" applyFont="1" applyAlignment="1">
      <alignment horizontal="justify" vertical="center" wrapText="1" readingOrder="2"/>
    </xf>
    <xf numFmtId="0" fontId="3" fillId="0" borderId="0" xfId="2" applyFont="1" applyAlignment="1">
      <alignment horizontal="right" vertical="center" readingOrder="2"/>
    </xf>
    <xf numFmtId="0" fontId="6" fillId="0" borderId="0" xfId="1" applyFont="1" applyAlignment="1">
      <alignment horizontal="center" vertical="center"/>
    </xf>
    <xf numFmtId="167" fontId="6" fillId="0" borderId="0" xfId="1" applyNumberFormat="1" applyFont="1" applyAlignment="1">
      <alignment vertical="center" readingOrder="2"/>
    </xf>
    <xf numFmtId="0" fontId="12" fillId="0" borderId="0" xfId="0" applyFont="1" applyAlignment="1">
      <alignment horizontal="right" vertical="center" readingOrder="2"/>
    </xf>
    <xf numFmtId="0" fontId="6" fillId="0" borderId="0" xfId="1" applyFont="1" applyAlignment="1">
      <alignment vertical="center" wrapText="1" readingOrder="2"/>
    </xf>
    <xf numFmtId="0" fontId="12" fillId="0" borderId="0" xfId="0" applyFont="1" applyAlignment="1">
      <alignment horizontal="center" vertical="center" readingOrder="2"/>
    </xf>
    <xf numFmtId="0" fontId="12" fillId="0" borderId="0" xfId="0" applyFont="1" applyAlignment="1">
      <alignment horizontal="center" vertical="center" wrapText="1" readingOrder="2"/>
    </xf>
    <xf numFmtId="0" fontId="12" fillId="0" borderId="0" xfId="0" applyFont="1" applyAlignment="1">
      <alignment vertical="center" readingOrder="2"/>
    </xf>
    <xf numFmtId="167" fontId="11" fillId="0" borderId="0" xfId="0" applyNumberFormat="1" applyFont="1" applyAlignment="1">
      <alignment horizontal="center" vertical="center" wrapText="1" readingOrder="2"/>
    </xf>
    <xf numFmtId="0" fontId="6" fillId="0" borderId="0" xfId="2" applyFont="1" applyAlignment="1">
      <alignment horizontal="right" vertical="center" wrapText="1" readingOrder="2"/>
    </xf>
    <xf numFmtId="167" fontId="12" fillId="0" borderId="4" xfId="0" applyNumberFormat="1" applyFont="1" applyBorder="1" applyAlignment="1">
      <alignment horizontal="center" vertical="center" wrapText="1" readingOrder="2"/>
    </xf>
    <xf numFmtId="167" fontId="12" fillId="0" borderId="0" xfId="0" applyNumberFormat="1" applyFont="1" applyAlignment="1">
      <alignment horizontal="center" vertical="center" wrapText="1" readingOrder="2"/>
    </xf>
    <xf numFmtId="0" fontId="6" fillId="0" borderId="0" xfId="1" applyFont="1" applyAlignment="1">
      <alignment vertical="center"/>
    </xf>
    <xf numFmtId="0" fontId="9" fillId="0" borderId="0" xfId="0" applyFont="1" applyAlignment="1">
      <alignment horizontal="right" vertical="center" readingOrder="2"/>
    </xf>
    <xf numFmtId="0" fontId="8" fillId="0" borderId="0" xfId="0" applyFont="1" applyAlignment="1">
      <alignment horizontal="right" vertical="center" readingOrder="2"/>
    </xf>
    <xf numFmtId="0" fontId="2" fillId="0" borderId="0" xfId="0" applyFont="1" applyAlignment="1">
      <alignment horizontal="right" vertical="center" readingOrder="2"/>
    </xf>
    <xf numFmtId="0" fontId="2" fillId="0" borderId="0" xfId="0" applyFont="1" applyAlignment="1">
      <alignment vertical="center" readingOrder="2"/>
    </xf>
    <xf numFmtId="0" fontId="1" fillId="0" borderId="0" xfId="0" applyFont="1" applyAlignment="1">
      <alignment vertical="center" wrapText="1" readingOrder="2"/>
    </xf>
    <xf numFmtId="0" fontId="2" fillId="0" borderId="0" xfId="0" applyFont="1" applyAlignment="1">
      <alignment vertical="center" wrapText="1" readingOrder="2"/>
    </xf>
    <xf numFmtId="167" fontId="12" fillId="0" borderId="0" xfId="0" applyNumberFormat="1" applyFont="1" applyAlignment="1">
      <alignment horizontal="right" vertical="center" readingOrder="2"/>
    </xf>
    <xf numFmtId="0" fontId="6" fillId="0" borderId="3" xfId="1" applyFont="1" applyBorder="1" applyAlignment="1">
      <alignment vertical="center" readingOrder="2"/>
    </xf>
    <xf numFmtId="0" fontId="7" fillId="0" borderId="0" xfId="1" applyFont="1" applyAlignment="1">
      <alignment horizontal="center" vertical="center"/>
    </xf>
    <xf numFmtId="0" fontId="6" fillId="0" borderId="0" xfId="1" applyFont="1" applyAlignment="1">
      <alignment horizontal="center" vertical="center" readingOrder="2"/>
    </xf>
    <xf numFmtId="0" fontId="8" fillId="0" borderId="0" xfId="1" applyFont="1" applyAlignment="1">
      <alignment horizontal="right" vertical="center" wrapText="1" readingOrder="2"/>
    </xf>
    <xf numFmtId="0" fontId="8" fillId="0" borderId="6" xfId="1" applyFont="1" applyBorder="1" applyAlignment="1">
      <alignment horizontal="right" vertical="center" readingOrder="2"/>
    </xf>
    <xf numFmtId="167" fontId="6" fillId="0" borderId="2" xfId="1" applyNumberFormat="1" applyFont="1" applyBorder="1" applyAlignment="1">
      <alignment horizontal="right" vertical="center" readingOrder="2"/>
    </xf>
    <xf numFmtId="167" fontId="14" fillId="0" borderId="2" xfId="0" applyNumberFormat="1" applyFont="1" applyBorder="1" applyAlignment="1">
      <alignment horizontal="right" vertical="center" readingOrder="2"/>
    </xf>
    <xf numFmtId="167" fontId="8" fillId="0" borderId="7" xfId="1" applyNumberFormat="1" applyFont="1" applyBorder="1" applyAlignment="1">
      <alignment horizontal="right" vertical="center" readingOrder="2"/>
    </xf>
    <xf numFmtId="0" fontId="8" fillId="0" borderId="8" xfId="1" applyFont="1" applyBorder="1" applyAlignment="1">
      <alignment horizontal="right" vertical="center" readingOrder="2"/>
    </xf>
    <xf numFmtId="167" fontId="6" fillId="0" borderId="3" xfId="1" applyNumberFormat="1" applyFont="1" applyBorder="1" applyAlignment="1">
      <alignment horizontal="right" vertical="center" readingOrder="2"/>
    </xf>
    <xf numFmtId="167" fontId="8" fillId="0" borderId="9" xfId="1" applyNumberFormat="1" applyFont="1" applyBorder="1" applyAlignment="1">
      <alignment horizontal="right" vertical="center" readingOrder="2"/>
    </xf>
    <xf numFmtId="167" fontId="14" fillId="0" borderId="0" xfId="0" applyNumberFormat="1" applyFont="1" applyAlignment="1">
      <alignment horizontal="right" vertical="center" readingOrder="2"/>
    </xf>
    <xf numFmtId="2" fontId="6" fillId="0" borderId="0" xfId="1" applyNumberFormat="1" applyFont="1" applyAlignment="1">
      <alignment vertical="center" readingOrder="2"/>
    </xf>
    <xf numFmtId="165" fontId="6" fillId="0" borderId="0" xfId="1" applyNumberFormat="1" applyFont="1" applyAlignment="1">
      <alignment horizontal="center" vertical="center" readingOrder="2"/>
    </xf>
    <xf numFmtId="168" fontId="7" fillId="0" borderId="0" xfId="0" applyNumberFormat="1" applyFont="1" applyAlignment="1">
      <alignment horizontal="right" vertical="center" readingOrder="2"/>
    </xf>
    <xf numFmtId="0" fontId="6" fillId="0" borderId="0" xfId="1" applyFont="1" applyAlignment="1">
      <alignment readingOrder="2"/>
    </xf>
    <xf numFmtId="167" fontId="9" fillId="0" borderId="0" xfId="0" applyNumberFormat="1" applyFont="1" applyAlignment="1">
      <alignment horizontal="right" vertical="center" readingOrder="2"/>
    </xf>
    <xf numFmtId="0" fontId="6" fillId="0" borderId="0" xfId="3" applyFont="1" applyAlignment="1">
      <alignment vertical="center" readingOrder="2"/>
    </xf>
    <xf numFmtId="168" fontId="8" fillId="0" borderId="0" xfId="0" applyNumberFormat="1" applyFont="1" applyAlignment="1">
      <alignment horizontal="right" vertical="center" readingOrder="2"/>
    </xf>
    <xf numFmtId="168" fontId="6" fillId="0" borderId="0" xfId="0" applyNumberFormat="1" applyFont="1" applyAlignment="1">
      <alignment horizontal="right" vertical="center" readingOrder="2"/>
    </xf>
    <xf numFmtId="0" fontId="8" fillId="0" borderId="0" xfId="1" applyFont="1" applyAlignment="1">
      <alignment vertical="top" readingOrder="2"/>
    </xf>
    <xf numFmtId="165" fontId="8" fillId="0" borderId="0" xfId="1" applyNumberFormat="1" applyFont="1" applyAlignment="1">
      <alignment horizontal="center" vertical="center" readingOrder="2"/>
    </xf>
    <xf numFmtId="0" fontId="1" fillId="0" borderId="0" xfId="0" applyFont="1" applyAlignment="1">
      <alignment horizontal="right" vertical="center" wrapText="1" readingOrder="2"/>
    </xf>
    <xf numFmtId="37" fontId="11" fillId="0" borderId="0" xfId="0" applyNumberFormat="1" applyFont="1" applyAlignment="1">
      <alignment vertical="center" wrapText="1" readingOrder="2"/>
    </xf>
    <xf numFmtId="0" fontId="19" fillId="0" borderId="10" xfId="0" applyFont="1" applyBorder="1" applyAlignment="1" applyProtection="1">
      <alignment horizontal="center" vertical="center"/>
      <protection locked="0"/>
    </xf>
    <xf numFmtId="0" fontId="20" fillId="0" borderId="0" xfId="0" applyFont="1"/>
    <xf numFmtId="0" fontId="21" fillId="0" borderId="10" xfId="0" applyFont="1" applyBorder="1" applyAlignment="1">
      <alignment horizontal="center" vertical="center"/>
    </xf>
    <xf numFmtId="0" fontId="19" fillId="2" borderId="10" xfId="0" applyFont="1" applyFill="1" applyBorder="1" applyAlignment="1" applyProtection="1">
      <alignment horizontal="center" vertical="center"/>
      <protection locked="0"/>
    </xf>
    <xf numFmtId="0" fontId="8" fillId="0" borderId="0" xfId="1" applyFont="1" applyAlignment="1">
      <alignment horizontal="center" vertical="center" wrapText="1" readingOrder="2"/>
    </xf>
    <xf numFmtId="0" fontId="11" fillId="0" borderId="0" xfId="0" applyFont="1" applyAlignment="1">
      <alignment vertical="center" wrapText="1" readingOrder="2"/>
    </xf>
    <xf numFmtId="169" fontId="21" fillId="0" borderId="10" xfId="11" applyNumberFormat="1" applyFont="1" applyBorder="1" applyAlignment="1">
      <alignment horizontal="center" vertical="center"/>
    </xf>
    <xf numFmtId="169" fontId="19" fillId="0" borderId="10" xfId="11" applyNumberFormat="1" applyFont="1" applyBorder="1" applyAlignment="1" applyProtection="1">
      <alignment horizontal="center" vertical="center"/>
      <protection locked="0"/>
    </xf>
    <xf numFmtId="169" fontId="20" fillId="0" borderId="0" xfId="11" applyNumberFormat="1" applyFont="1"/>
    <xf numFmtId="0" fontId="8" fillId="0" borderId="0" xfId="1" applyFont="1" applyAlignment="1">
      <alignment horizontal="center" vertical="center" readingOrder="2"/>
    </xf>
    <xf numFmtId="167" fontId="6" fillId="0" borderId="3" xfId="1" applyNumberFormat="1" applyFont="1" applyBorder="1" applyAlignment="1">
      <alignment vertical="center" readingOrder="2"/>
    </xf>
    <xf numFmtId="167" fontId="8" fillId="0" borderId="2" xfId="1" applyNumberFormat="1" applyFont="1" applyBorder="1" applyAlignment="1">
      <alignment vertical="center" readingOrder="2"/>
    </xf>
    <xf numFmtId="167" fontId="8" fillId="0" borderId="0" xfId="1" applyNumberFormat="1" applyFont="1" applyAlignment="1">
      <alignment vertical="center" readingOrder="2"/>
    </xf>
    <xf numFmtId="167" fontId="8" fillId="0" borderId="4" xfId="1" applyNumberFormat="1" applyFont="1" applyBorder="1" applyAlignment="1">
      <alignment vertical="center" readingOrder="2"/>
    </xf>
    <xf numFmtId="166" fontId="8" fillId="0" borderId="0" xfId="1" applyNumberFormat="1" applyFont="1" applyAlignment="1">
      <alignment vertical="center" readingOrder="2"/>
    </xf>
    <xf numFmtId="0" fontId="12" fillId="0" borderId="0" xfId="0" applyFont="1" applyBorder="1" applyAlignment="1">
      <alignment horizontal="center" vertical="center" wrapText="1" readingOrder="2"/>
    </xf>
    <xf numFmtId="167" fontId="12" fillId="0" borderId="0" xfId="0" applyNumberFormat="1" applyFont="1" applyBorder="1" applyAlignment="1">
      <alignment horizontal="center" vertical="center" wrapText="1"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12" fillId="0" borderId="0" xfId="0" applyFont="1" applyAlignment="1">
      <alignment horizontal="right" vertical="center" readingOrder="2"/>
    </xf>
    <xf numFmtId="0" fontId="11" fillId="0" borderId="0" xfId="0" applyFont="1" applyAlignment="1">
      <alignment horizontal="justify" vertical="center" wrapText="1" readingOrder="2"/>
    </xf>
    <xf numFmtId="0" fontId="12" fillId="0" borderId="0" xfId="0" applyFont="1" applyAlignment="1">
      <alignment horizontal="right" vertical="center" wrapText="1" readingOrder="2"/>
    </xf>
    <xf numFmtId="0" fontId="8" fillId="0" borderId="0" xfId="1" applyFont="1" applyAlignment="1">
      <alignment horizontal="right" vertical="center" readingOrder="2"/>
    </xf>
    <xf numFmtId="0" fontId="11" fillId="0" borderId="0" xfId="0" applyFont="1" applyAlignment="1">
      <alignment horizontal="justify" vertical="center" wrapText="1" readingOrder="2"/>
    </xf>
    <xf numFmtId="167" fontId="8" fillId="0" borderId="0" xfId="0" applyNumberFormat="1" applyFont="1" applyBorder="1" applyAlignment="1">
      <alignment horizontal="right" vertical="center" readingOrder="2"/>
    </xf>
    <xf numFmtId="167" fontId="12" fillId="0" borderId="0" xfId="0" applyNumberFormat="1" applyFont="1" applyBorder="1" applyAlignment="1">
      <alignment vertical="center" wrapText="1" readingOrder="2"/>
    </xf>
    <xf numFmtId="170" fontId="10" fillId="0" borderId="0" xfId="0" applyNumberFormat="1" applyFont="1" applyAlignment="1">
      <alignment horizontal="right" vertical="center" readingOrder="2"/>
    </xf>
    <xf numFmtId="170" fontId="12" fillId="0" borderId="0" xfId="0" applyNumberFormat="1" applyFont="1" applyAlignment="1">
      <alignment horizontal="right" vertical="center" readingOrder="2"/>
    </xf>
    <xf numFmtId="170" fontId="12" fillId="0" borderId="3" xfId="0" applyNumberFormat="1" applyFont="1" applyBorder="1" applyAlignment="1">
      <alignment horizontal="center" vertical="center" readingOrder="2"/>
    </xf>
    <xf numFmtId="170" fontId="11" fillId="0" borderId="0" xfId="0" applyNumberFormat="1" applyFont="1" applyAlignment="1">
      <alignment horizontal="right" vertical="center" readingOrder="2"/>
    </xf>
    <xf numFmtId="170" fontId="6" fillId="0" borderId="3" xfId="1" applyNumberFormat="1" applyFont="1" applyBorder="1" applyAlignment="1">
      <alignment horizontal="right" vertical="center" readingOrder="2"/>
    </xf>
    <xf numFmtId="170" fontId="8" fillId="0" borderId="1" xfId="1" applyNumberFormat="1" applyFont="1" applyBorder="1" applyAlignment="1">
      <alignment horizontal="right" vertical="center" readingOrder="2"/>
    </xf>
    <xf numFmtId="170" fontId="12" fillId="0" borderId="4" xfId="0" applyNumberFormat="1" applyFont="1" applyBorder="1" applyAlignment="1">
      <alignment horizontal="right" vertical="center" readingOrder="2"/>
    </xf>
    <xf numFmtId="0" fontId="6" fillId="0" borderId="3" xfId="1" applyFont="1" applyBorder="1" applyAlignment="1">
      <alignment horizontal="center" vertical="center" readingOrder="2"/>
    </xf>
    <xf numFmtId="0" fontId="7" fillId="3" borderId="0" xfId="1" applyFont="1" applyFill="1" applyAlignment="1">
      <alignment horizontal="right" vertical="center" readingOrder="2"/>
    </xf>
    <xf numFmtId="167" fontId="12" fillId="0" borderId="3" xfId="0" applyNumberFormat="1" applyFont="1" applyBorder="1" applyAlignment="1">
      <alignment horizontal="center" vertical="center" wrapText="1" readingOrder="2"/>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8" fillId="0" borderId="0" xfId="1" applyFont="1" applyAlignment="1">
      <alignment horizontal="center" vertical="center" readingOrder="2"/>
    </xf>
    <xf numFmtId="0" fontId="8" fillId="0" borderId="2" xfId="1" applyFont="1" applyBorder="1" applyAlignment="1">
      <alignment horizontal="center"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6" fillId="0" borderId="3" xfId="1" applyFont="1" applyBorder="1" applyAlignment="1">
      <alignment horizontal="right" vertical="center" readingOrder="2"/>
    </xf>
    <xf numFmtId="0" fontId="8" fillId="0" borderId="3" xfId="1" applyFont="1" applyBorder="1" applyAlignment="1">
      <alignment horizontal="center" vertical="center" readingOrder="2"/>
    </xf>
    <xf numFmtId="0" fontId="6" fillId="3" borderId="3" xfId="1" applyFont="1" applyFill="1" applyBorder="1" applyAlignment="1">
      <alignment horizontal="right" vertical="center" readingOrder="2"/>
    </xf>
    <xf numFmtId="0" fontId="8" fillId="0" borderId="2" xfId="1" applyFont="1" applyBorder="1" applyAlignment="1">
      <alignment horizontal="center" vertical="top" readingOrder="2"/>
    </xf>
    <xf numFmtId="0" fontId="8" fillId="0" borderId="0" xfId="1" applyFont="1" applyAlignment="1">
      <alignment horizontal="center" vertical="top" readingOrder="2"/>
    </xf>
    <xf numFmtId="0" fontId="15" fillId="0" borderId="0" xfId="1" applyFont="1" applyAlignment="1">
      <alignment horizontal="right" vertical="center" readingOrder="2"/>
    </xf>
    <xf numFmtId="0" fontId="15" fillId="0" borderId="3" xfId="1" applyFont="1" applyBorder="1" applyAlignment="1">
      <alignment horizontal="right" vertical="center" readingOrder="2"/>
    </xf>
    <xf numFmtId="0" fontId="1" fillId="0" borderId="0" xfId="0" applyFont="1" applyAlignment="1">
      <alignment horizontal="right" vertical="center" readingOrder="2"/>
    </xf>
    <xf numFmtId="0" fontId="3" fillId="0" borderId="0" xfId="0" applyFont="1" applyAlignment="1">
      <alignment horizontal="justify" vertical="justify" wrapText="1" readingOrder="2"/>
    </xf>
    <xf numFmtId="0" fontId="2" fillId="0" borderId="0" xfId="0" applyFont="1" applyAlignment="1">
      <alignment horizontal="right" vertical="center" wrapText="1" readingOrder="2"/>
    </xf>
    <xf numFmtId="0" fontId="3" fillId="0" borderId="0" xfId="0" applyFont="1" applyAlignment="1">
      <alignment horizontal="right" vertical="center" wrapText="1" readingOrder="2"/>
    </xf>
    <xf numFmtId="0" fontId="10" fillId="0" borderId="0" xfId="0" applyFont="1" applyAlignment="1">
      <alignment horizontal="right" vertical="center" readingOrder="2"/>
    </xf>
    <xf numFmtId="0" fontId="12" fillId="0" borderId="0" xfId="0" applyFont="1" applyAlignment="1">
      <alignment horizontal="right" vertical="center" readingOrder="2"/>
    </xf>
    <xf numFmtId="0" fontId="6" fillId="0" borderId="3" xfId="1" applyFont="1" applyBorder="1" applyAlignment="1">
      <alignment horizontal="right" vertical="center" wrapText="1" readingOrder="2"/>
    </xf>
    <xf numFmtId="0" fontId="11" fillId="0" borderId="0" xfId="0" applyFont="1" applyAlignment="1">
      <alignment horizontal="center" vertical="center" wrapText="1" readingOrder="2"/>
    </xf>
    <xf numFmtId="0" fontId="3" fillId="0" borderId="0" xfId="1" applyFont="1" applyAlignment="1">
      <alignment horizontal="right" vertical="center" wrapText="1"/>
    </xf>
    <xf numFmtId="0" fontId="11" fillId="0" borderId="0" xfId="0" applyFont="1" applyAlignment="1">
      <alignment horizontal="justify" vertical="center" wrapText="1" readingOrder="2"/>
    </xf>
    <xf numFmtId="0" fontId="12" fillId="0" borderId="0" xfId="0" applyFont="1" applyAlignment="1">
      <alignment horizontal="right" vertical="center" wrapText="1" readingOrder="2"/>
    </xf>
    <xf numFmtId="0" fontId="6" fillId="0" borderId="0" xfId="1" applyFont="1" applyAlignment="1">
      <alignment horizontal="justify" vertical="justify" wrapText="1" readingOrder="2"/>
    </xf>
    <xf numFmtId="170" fontId="12" fillId="0" borderId="0" xfId="0" applyNumberFormat="1" applyFont="1" applyAlignment="1">
      <alignment horizontal="right" vertical="center" readingOrder="2"/>
    </xf>
    <xf numFmtId="170" fontId="6" fillId="0" borderId="0" xfId="0" applyNumberFormat="1" applyFont="1" applyAlignment="1">
      <alignment horizontal="right" vertical="center" readingOrder="2"/>
    </xf>
    <xf numFmtId="170" fontId="11" fillId="0" borderId="0" xfId="0" applyNumberFormat="1" applyFont="1" applyAlignment="1">
      <alignment horizontal="right" vertical="center" readingOrder="2"/>
    </xf>
  </cellXfs>
  <cellStyles count="12">
    <cellStyle name="Comma" xfId="11" builtinId="3"/>
    <cellStyle name="Comma 2" xfId="4" xr:uid="{00000000-0005-0000-0000-000000000000}"/>
    <cellStyle name="MS_Arabic" xfId="10" xr:uid="{415FF913-CE40-4D93-A4D3-2C3335906BC6}"/>
    <cellStyle name="MS_Arabic 3" xfId="2" xr:uid="{00000000-0005-0000-0000-000001000000}"/>
    <cellStyle name="Percent 2 2" xfId="9" xr:uid="{3496DF19-94F9-4A39-B6EB-60DDBCF04CA0}"/>
    <cellStyle name="عادي" xfId="0" builtinId="0"/>
    <cellStyle name="عادي 2" xfId="8" xr:uid="{7114DD7F-4713-44A4-80BC-7AFC0C86557E}"/>
    <cellStyle name="عادي 2 2" xfId="7" xr:uid="{4F6B77B2-ABD7-447F-B538-CB3C0924B020}"/>
    <cellStyle name="عادي 3" xfId="6" xr:uid="{15A6E9B1-70AF-4959-9CE2-FDFA5945CFC6}"/>
    <cellStyle name="عادي 7" xfId="5" xr:uid="{A6250BC4-5280-4B0E-85FC-A562A912A257}"/>
    <cellStyle name="عادي 9" xfId="1" xr:uid="{00000000-0005-0000-0000-000003000000}"/>
    <cellStyle name="عادي_المصنع السعودي للأسقف المعدنية ـ 2000م"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ocuments%20and%20Settings\sacad\My%20Documents\&#1583;&#1604;&#1605;&#1608;&#1606;%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كشف بعملاء المكتب"/>
      <sheetName val="موقف العملاء"/>
      <sheetName val="إيرادات مكتب الخبر"/>
      <sheetName val="تقرير أعمال المكتب"/>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ملاحظات صابر"/>
      <sheetName val="التقرير الشهري المعدل"/>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موقف العملاء"/>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7E9D4-9DC2-411D-8B37-9D5512B8C68A}">
  <dimension ref="A1:J22"/>
  <sheetViews>
    <sheetView rightToLeft="1" view="pageBreakPreview" zoomScaleNormal="100" zoomScaleSheetLayoutView="100" workbookViewId="0">
      <selection activeCell="E26" sqref="E26"/>
    </sheetView>
  </sheetViews>
  <sheetFormatPr defaultColWidth="9.125" defaultRowHeight="18" x14ac:dyDescent="0.25"/>
  <cols>
    <col min="1" max="1" width="15.625" style="101" bestFit="1" customWidth="1"/>
    <col min="2" max="2" width="29.125" style="101" bestFit="1" customWidth="1"/>
    <col min="3" max="3" width="16.75" style="101" bestFit="1" customWidth="1"/>
    <col min="4" max="4" width="18.125" style="101" bestFit="1" customWidth="1"/>
    <col min="5" max="8" width="21.125" style="101" bestFit="1" customWidth="1"/>
    <col min="9" max="9" width="21.125" style="101" customWidth="1"/>
    <col min="10" max="10" width="46" style="101" bestFit="1" customWidth="1"/>
    <col min="11" max="12" width="9.125" style="101"/>
    <col min="13" max="13" width="13.25" style="101" bestFit="1" customWidth="1"/>
    <col min="14" max="16384" width="9.125" style="101"/>
  </cols>
  <sheetData>
    <row r="1" spans="1:10" x14ac:dyDescent="0.25">
      <c r="A1" s="100" t="s">
        <v>59</v>
      </c>
      <c r="B1" s="100" t="s">
        <v>51</v>
      </c>
      <c r="C1" s="100" t="s">
        <v>60</v>
      </c>
      <c r="D1" s="100" t="s">
        <v>61</v>
      </c>
      <c r="E1" s="100" t="s">
        <v>52</v>
      </c>
      <c r="F1" s="100" t="s">
        <v>53</v>
      </c>
      <c r="G1" s="100" t="s">
        <v>62</v>
      </c>
      <c r="H1" s="100" t="s">
        <v>63</v>
      </c>
      <c r="I1" s="100" t="s">
        <v>114</v>
      </c>
      <c r="J1" s="100" t="s">
        <v>64</v>
      </c>
    </row>
    <row r="2" spans="1:10" x14ac:dyDescent="0.25">
      <c r="A2" s="102" t="s">
        <v>80</v>
      </c>
      <c r="B2" s="102" t="s">
        <v>81</v>
      </c>
      <c r="C2" s="106">
        <v>0</v>
      </c>
      <c r="D2" s="106">
        <v>0</v>
      </c>
      <c r="E2" s="106">
        <v>1545.53</v>
      </c>
      <c r="F2" s="106">
        <v>0</v>
      </c>
      <c r="G2" s="106">
        <v>1545.53</v>
      </c>
      <c r="H2" s="106">
        <v>0</v>
      </c>
      <c r="I2" s="106">
        <f>G2-H2</f>
        <v>1545.53</v>
      </c>
      <c r="J2" s="103" t="s">
        <v>66</v>
      </c>
    </row>
    <row r="3" spans="1:10" x14ac:dyDescent="0.25">
      <c r="A3" s="102" t="s">
        <v>82</v>
      </c>
      <c r="B3" s="102" t="s">
        <v>83</v>
      </c>
      <c r="C3" s="106">
        <v>0</v>
      </c>
      <c r="D3" s="106">
        <v>0</v>
      </c>
      <c r="E3" s="106">
        <v>565.22</v>
      </c>
      <c r="F3" s="106">
        <v>0</v>
      </c>
      <c r="G3" s="106">
        <v>565.22</v>
      </c>
      <c r="H3" s="106">
        <v>0</v>
      </c>
      <c r="I3" s="106">
        <f t="shared" ref="I3:I20" si="0">G3-H3</f>
        <v>565.22</v>
      </c>
      <c r="J3" s="103" t="s">
        <v>66</v>
      </c>
    </row>
    <row r="4" spans="1:10" x14ac:dyDescent="0.25">
      <c r="A4" s="102" t="s">
        <v>84</v>
      </c>
      <c r="B4" s="102" t="s">
        <v>85</v>
      </c>
      <c r="C4" s="106">
        <v>0</v>
      </c>
      <c r="D4" s="106">
        <v>0</v>
      </c>
      <c r="E4" s="106">
        <v>270000</v>
      </c>
      <c r="F4" s="106">
        <v>0</v>
      </c>
      <c r="G4" s="106">
        <v>270000</v>
      </c>
      <c r="H4" s="106">
        <v>0</v>
      </c>
      <c r="I4" s="106">
        <f t="shared" si="0"/>
        <v>270000</v>
      </c>
      <c r="J4" s="103" t="s">
        <v>65</v>
      </c>
    </row>
    <row r="5" spans="1:10" x14ac:dyDescent="0.25">
      <c r="A5" s="102" t="s">
        <v>86</v>
      </c>
      <c r="B5" s="102" t="s">
        <v>87</v>
      </c>
      <c r="C5" s="106">
        <v>0</v>
      </c>
      <c r="D5" s="106">
        <v>0</v>
      </c>
      <c r="E5" s="106">
        <v>1304.3499999999999</v>
      </c>
      <c r="F5" s="106">
        <v>0</v>
      </c>
      <c r="G5" s="106">
        <v>1304.3499999999999</v>
      </c>
      <c r="H5" s="106">
        <v>0</v>
      </c>
      <c r="I5" s="106">
        <f t="shared" si="0"/>
        <v>1304.3499999999999</v>
      </c>
      <c r="J5" s="103" t="s">
        <v>66</v>
      </c>
    </row>
    <row r="6" spans="1:10" x14ac:dyDescent="0.25">
      <c r="A6" s="102" t="s">
        <v>88</v>
      </c>
      <c r="B6" s="102" t="s">
        <v>89</v>
      </c>
      <c r="C6" s="106">
        <v>0</v>
      </c>
      <c r="D6" s="106">
        <v>0</v>
      </c>
      <c r="E6" s="106">
        <v>240568.5</v>
      </c>
      <c r="F6" s="106">
        <v>231368.28</v>
      </c>
      <c r="G6" s="106">
        <v>9200.2200000000012</v>
      </c>
      <c r="H6" s="106">
        <v>0</v>
      </c>
      <c r="I6" s="106">
        <f t="shared" si="0"/>
        <v>9200.2200000000012</v>
      </c>
      <c r="J6" s="103" t="s">
        <v>55</v>
      </c>
    </row>
    <row r="7" spans="1:10" x14ac:dyDescent="0.25">
      <c r="A7" s="102" t="s">
        <v>90</v>
      </c>
      <c r="B7" s="102" t="s">
        <v>91</v>
      </c>
      <c r="C7" s="106">
        <v>0</v>
      </c>
      <c r="D7" s="106">
        <v>0</v>
      </c>
      <c r="E7" s="106">
        <v>0</v>
      </c>
      <c r="F7" s="106">
        <v>13500</v>
      </c>
      <c r="G7" s="106">
        <v>0</v>
      </c>
      <c r="H7" s="106">
        <v>13500</v>
      </c>
      <c r="I7" s="106">
        <f t="shared" si="0"/>
        <v>-13500</v>
      </c>
      <c r="J7" s="103" t="s">
        <v>67</v>
      </c>
    </row>
    <row r="8" spans="1:10" x14ac:dyDescent="0.25">
      <c r="A8" s="102" t="s">
        <v>92</v>
      </c>
      <c r="B8" s="102" t="s">
        <v>93</v>
      </c>
      <c r="C8" s="106">
        <v>0</v>
      </c>
      <c r="D8" s="106">
        <v>0</v>
      </c>
      <c r="E8" s="106">
        <v>0</v>
      </c>
      <c r="F8" s="106">
        <v>131.25</v>
      </c>
      <c r="G8" s="106">
        <v>0</v>
      </c>
      <c r="H8" s="106">
        <v>131.25</v>
      </c>
      <c r="I8" s="106">
        <f t="shared" si="0"/>
        <v>-131.25</v>
      </c>
      <c r="J8" s="103" t="s">
        <v>67</v>
      </c>
    </row>
    <row r="9" spans="1:10" x14ac:dyDescent="0.25">
      <c r="A9" s="102">
        <v>230100003</v>
      </c>
      <c r="B9" s="102" t="s">
        <v>94</v>
      </c>
      <c r="C9" s="106">
        <v>0</v>
      </c>
      <c r="D9" s="106">
        <v>0</v>
      </c>
      <c r="E9" s="106">
        <v>0</v>
      </c>
      <c r="F9" s="106">
        <v>15</v>
      </c>
      <c r="G9" s="106">
        <v>0</v>
      </c>
      <c r="H9" s="106">
        <v>15</v>
      </c>
      <c r="I9" s="106">
        <f t="shared" si="0"/>
        <v>-15</v>
      </c>
      <c r="J9" s="103" t="s">
        <v>67</v>
      </c>
    </row>
    <row r="10" spans="1:10" x14ac:dyDescent="0.25">
      <c r="A10" s="102" t="s">
        <v>95</v>
      </c>
      <c r="B10" s="102" t="s">
        <v>5</v>
      </c>
      <c r="C10" s="106">
        <v>0</v>
      </c>
      <c r="D10" s="106">
        <v>0</v>
      </c>
      <c r="E10" s="106">
        <v>0</v>
      </c>
      <c r="F10" s="106">
        <v>500000</v>
      </c>
      <c r="G10" s="106">
        <v>0</v>
      </c>
      <c r="H10" s="106">
        <v>500000</v>
      </c>
      <c r="I10" s="106">
        <f t="shared" si="0"/>
        <v>-500000</v>
      </c>
      <c r="J10" s="103" t="s">
        <v>54</v>
      </c>
    </row>
    <row r="11" spans="1:10" x14ac:dyDescent="0.25">
      <c r="A11" s="102" t="s">
        <v>96</v>
      </c>
      <c r="B11" s="102" t="s">
        <v>97</v>
      </c>
      <c r="C11" s="106">
        <v>0</v>
      </c>
      <c r="D11" s="106">
        <v>0</v>
      </c>
      <c r="E11" s="106">
        <v>226584.78</v>
      </c>
      <c r="F11" s="106">
        <v>0</v>
      </c>
      <c r="G11" s="106">
        <v>226584.78</v>
      </c>
      <c r="H11" s="106">
        <v>0</v>
      </c>
      <c r="I11" s="106">
        <f t="shared" si="0"/>
        <v>226584.78</v>
      </c>
      <c r="J11" s="103" t="s">
        <v>115</v>
      </c>
    </row>
    <row r="12" spans="1:10" x14ac:dyDescent="0.25">
      <c r="A12" s="102" t="s">
        <v>98</v>
      </c>
      <c r="B12" s="102" t="s">
        <v>99</v>
      </c>
      <c r="C12" s="106">
        <v>0</v>
      </c>
      <c r="D12" s="106">
        <v>0</v>
      </c>
      <c r="E12" s="106">
        <v>0</v>
      </c>
      <c r="F12" s="106">
        <v>209190</v>
      </c>
      <c r="G12" s="106">
        <v>0</v>
      </c>
      <c r="H12" s="106">
        <v>209190</v>
      </c>
      <c r="I12" s="106">
        <f t="shared" si="0"/>
        <v>-209190</v>
      </c>
      <c r="J12" s="103" t="s">
        <v>68</v>
      </c>
    </row>
    <row r="13" spans="1:10" x14ac:dyDescent="0.25">
      <c r="A13" s="102" t="s">
        <v>100</v>
      </c>
      <c r="B13" s="102" t="s">
        <v>101</v>
      </c>
      <c r="C13" s="106">
        <v>0</v>
      </c>
      <c r="D13" s="106">
        <v>0</v>
      </c>
      <c r="E13" s="106">
        <v>12122.71</v>
      </c>
      <c r="F13" s="106">
        <v>0</v>
      </c>
      <c r="G13" s="106">
        <v>12122.71</v>
      </c>
      <c r="H13" s="106">
        <v>0</v>
      </c>
      <c r="I13" s="106">
        <f t="shared" si="0"/>
        <v>12122.71</v>
      </c>
      <c r="J13" s="103" t="s">
        <v>101</v>
      </c>
    </row>
    <row r="14" spans="1:10" x14ac:dyDescent="0.25">
      <c r="A14" s="102" t="s">
        <v>102</v>
      </c>
      <c r="B14" s="102" t="s">
        <v>103</v>
      </c>
      <c r="C14" s="106">
        <v>0</v>
      </c>
      <c r="D14" s="106">
        <v>0</v>
      </c>
      <c r="E14" s="106">
        <v>189067.2</v>
      </c>
      <c r="F14" s="106">
        <v>0</v>
      </c>
      <c r="G14" s="106">
        <v>189067.2</v>
      </c>
      <c r="H14" s="106">
        <v>0</v>
      </c>
      <c r="I14" s="106">
        <f t="shared" si="0"/>
        <v>189067.2</v>
      </c>
      <c r="J14" s="103" t="s">
        <v>103</v>
      </c>
    </row>
    <row r="15" spans="1:10" x14ac:dyDescent="0.25">
      <c r="A15" s="102" t="s">
        <v>104</v>
      </c>
      <c r="B15" s="102" t="s">
        <v>105</v>
      </c>
      <c r="C15" s="106">
        <v>0</v>
      </c>
      <c r="D15" s="106">
        <v>0</v>
      </c>
      <c r="E15" s="106">
        <v>13500</v>
      </c>
      <c r="F15" s="106">
        <v>0</v>
      </c>
      <c r="G15" s="106">
        <v>13500</v>
      </c>
      <c r="H15" s="106">
        <v>0</v>
      </c>
      <c r="I15" s="106">
        <f t="shared" si="0"/>
        <v>13500</v>
      </c>
      <c r="J15" s="103" t="s">
        <v>72</v>
      </c>
    </row>
    <row r="16" spans="1:10" x14ac:dyDescent="0.25">
      <c r="A16" s="102" t="s">
        <v>106</v>
      </c>
      <c r="B16" s="102" t="s">
        <v>107</v>
      </c>
      <c r="C16" s="106">
        <v>0</v>
      </c>
      <c r="D16" s="106">
        <v>0</v>
      </c>
      <c r="E16" s="106">
        <v>131.25</v>
      </c>
      <c r="F16" s="106">
        <v>0</v>
      </c>
      <c r="G16" s="106">
        <v>131.25</v>
      </c>
      <c r="H16" s="106">
        <v>0</v>
      </c>
      <c r="I16" s="106">
        <f t="shared" si="0"/>
        <v>131.25</v>
      </c>
      <c r="J16" s="103" t="s">
        <v>72</v>
      </c>
    </row>
    <row r="17" spans="1:10" x14ac:dyDescent="0.25">
      <c r="A17" s="102">
        <v>520100007</v>
      </c>
      <c r="B17" s="102" t="s">
        <v>108</v>
      </c>
      <c r="C17" s="106">
        <v>0</v>
      </c>
      <c r="D17" s="106">
        <v>0</v>
      </c>
      <c r="E17" s="106">
        <v>15</v>
      </c>
      <c r="F17" s="106">
        <v>0</v>
      </c>
      <c r="G17" s="106">
        <v>15</v>
      </c>
      <c r="H17" s="106">
        <v>0</v>
      </c>
      <c r="I17" s="106">
        <f t="shared" si="0"/>
        <v>15</v>
      </c>
      <c r="J17" s="103" t="s">
        <v>72</v>
      </c>
    </row>
    <row r="18" spans="1:10" x14ac:dyDescent="0.25">
      <c r="A18" s="102">
        <v>520100010</v>
      </c>
      <c r="B18" s="102" t="s">
        <v>109</v>
      </c>
      <c r="C18" s="106">
        <v>0</v>
      </c>
      <c r="D18" s="106">
        <v>0</v>
      </c>
      <c r="E18" s="106">
        <v>6500</v>
      </c>
      <c r="F18" s="106">
        <v>0</v>
      </c>
      <c r="G18" s="106">
        <v>6500</v>
      </c>
      <c r="H18" s="106">
        <v>0</v>
      </c>
      <c r="I18" s="106">
        <f t="shared" si="0"/>
        <v>6500</v>
      </c>
      <c r="J18" s="103" t="s">
        <v>109</v>
      </c>
    </row>
    <row r="19" spans="1:10" x14ac:dyDescent="0.25">
      <c r="A19" s="102" t="s">
        <v>110</v>
      </c>
      <c r="B19" s="102" t="s">
        <v>111</v>
      </c>
      <c r="C19" s="106">
        <v>0</v>
      </c>
      <c r="D19" s="106">
        <v>0</v>
      </c>
      <c r="E19" s="106">
        <v>30178.49</v>
      </c>
      <c r="F19" s="106">
        <v>31378.5</v>
      </c>
      <c r="G19" s="106">
        <v>0</v>
      </c>
      <c r="H19" s="106">
        <v>1200.01</v>
      </c>
      <c r="I19" s="106">
        <f t="shared" si="0"/>
        <v>-1200.01</v>
      </c>
      <c r="J19" s="103" t="s">
        <v>33</v>
      </c>
    </row>
    <row r="20" spans="1:10" x14ac:dyDescent="0.25">
      <c r="A20" s="102">
        <v>260100002</v>
      </c>
      <c r="B20" s="102" t="s">
        <v>112</v>
      </c>
      <c r="C20" s="106">
        <v>0</v>
      </c>
      <c r="D20" s="106">
        <v>0</v>
      </c>
      <c r="E20" s="106">
        <v>0</v>
      </c>
      <c r="F20" s="106">
        <v>6500</v>
      </c>
      <c r="G20" s="106">
        <v>0</v>
      </c>
      <c r="H20" s="106">
        <v>6500</v>
      </c>
      <c r="I20" s="106">
        <f t="shared" si="0"/>
        <v>-6500</v>
      </c>
      <c r="J20" s="103" t="s">
        <v>71</v>
      </c>
    </row>
    <row r="21" spans="1:10" x14ac:dyDescent="0.25">
      <c r="A21" s="136" t="s">
        <v>69</v>
      </c>
      <c r="B21" s="137"/>
      <c r="C21" s="107">
        <f t="shared" ref="C21:H21" si="1">SUM(C2:C20)</f>
        <v>0</v>
      </c>
      <c r="D21" s="107">
        <f t="shared" si="1"/>
        <v>0</v>
      </c>
      <c r="E21" s="107">
        <f t="shared" si="1"/>
        <v>992083.03</v>
      </c>
      <c r="F21" s="107">
        <f t="shared" si="1"/>
        <v>992083.03</v>
      </c>
      <c r="G21" s="107">
        <f t="shared" si="1"/>
        <v>730536.26</v>
      </c>
      <c r="H21" s="107">
        <f t="shared" si="1"/>
        <v>730536.26</v>
      </c>
      <c r="I21" s="107"/>
      <c r="J21" s="100"/>
    </row>
    <row r="22" spans="1:10" x14ac:dyDescent="0.25">
      <c r="C22" s="108">
        <f>C21-D21</f>
        <v>0</v>
      </c>
      <c r="D22" s="108"/>
      <c r="E22" s="108">
        <f>E21-F21</f>
        <v>0</v>
      </c>
      <c r="F22" s="108"/>
      <c r="G22" s="108">
        <f>G21-H21</f>
        <v>0</v>
      </c>
      <c r="H22" s="108"/>
      <c r="I22" s="108"/>
    </row>
  </sheetData>
  <autoFilter ref="A1:J21" xr:uid="{EB87E9D4-9DC2-411D-8B37-9D5512B8C68A}"/>
  <mergeCells count="1">
    <mergeCell ref="A21:B21"/>
  </mergeCells>
  <pageMargins left="0.7" right="0.7" top="0.75" bottom="0.75" header="0.3" footer="0.3"/>
  <pageSetup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rightToLeft="1" view="pageBreakPreview" topLeftCell="B19" zoomScale="130" zoomScaleNormal="130" zoomScaleSheetLayoutView="130" zoomScalePageLayoutView="130" workbookViewId="0">
      <selection activeCell="B33" sqref="B33:E33"/>
    </sheetView>
  </sheetViews>
  <sheetFormatPr defaultColWidth="9.25" defaultRowHeight="26.25" customHeight="1" x14ac:dyDescent="0.2"/>
  <cols>
    <col min="1" max="1" width="1.75" style="12" hidden="1" customWidth="1"/>
    <col min="2" max="2" width="51.5" style="12" customWidth="1"/>
    <col min="3" max="3" width="6.875" style="12" customWidth="1"/>
    <col min="4" max="4" width="1.125" style="12" customWidth="1"/>
    <col min="5" max="5" width="13.25" style="12" customWidth="1"/>
    <col min="6" max="6" width="10" style="12" bestFit="1" customWidth="1"/>
    <col min="7" max="248" width="9.25" style="12"/>
    <col min="249" max="249" width="12.75" style="12" customWidth="1"/>
    <col min="250" max="250" width="31.875" style="12" customWidth="1"/>
    <col min="251" max="251" width="5" style="12" customWidth="1"/>
    <col min="252" max="252" width="1.875" style="12" customWidth="1"/>
    <col min="253" max="253" width="7.375" style="12" customWidth="1"/>
    <col min="254" max="254" width="2.25" style="12" customWidth="1"/>
    <col min="255" max="255" width="23" style="12" bestFit="1" customWidth="1"/>
    <col min="256" max="256" width="1.75" style="12" customWidth="1"/>
    <col min="257" max="257" width="23" style="12" bestFit="1" customWidth="1"/>
    <col min="258" max="258" width="1.625" style="12" customWidth="1"/>
    <col min="259" max="259" width="19.625" style="12" customWidth="1"/>
    <col min="260" max="260" width="29.25" style="12" customWidth="1"/>
    <col min="261" max="504" width="9.25" style="12"/>
    <col min="505" max="505" width="12.75" style="12" customWidth="1"/>
    <col min="506" max="506" width="31.875" style="12" customWidth="1"/>
    <col min="507" max="507" width="5" style="12" customWidth="1"/>
    <col min="508" max="508" width="1.875" style="12" customWidth="1"/>
    <col min="509" max="509" width="7.375" style="12" customWidth="1"/>
    <col min="510" max="510" width="2.25" style="12" customWidth="1"/>
    <col min="511" max="511" width="23" style="12" bestFit="1" customWidth="1"/>
    <col min="512" max="512" width="1.75" style="12" customWidth="1"/>
    <col min="513" max="513" width="23" style="12" bestFit="1" customWidth="1"/>
    <col min="514" max="514" width="1.625" style="12" customWidth="1"/>
    <col min="515" max="515" width="19.625" style="12" customWidth="1"/>
    <col min="516" max="516" width="29.25" style="12" customWidth="1"/>
    <col min="517" max="760" width="9.25" style="12"/>
    <col min="761" max="761" width="12.75" style="12" customWidth="1"/>
    <col min="762" max="762" width="31.875" style="12" customWidth="1"/>
    <col min="763" max="763" width="5" style="12" customWidth="1"/>
    <col min="764" max="764" width="1.875" style="12" customWidth="1"/>
    <col min="765" max="765" width="7.375" style="12" customWidth="1"/>
    <col min="766" max="766" width="2.25" style="12" customWidth="1"/>
    <col min="767" max="767" width="23" style="12" bestFit="1" customWidth="1"/>
    <col min="768" max="768" width="1.75" style="12" customWidth="1"/>
    <col min="769" max="769" width="23" style="12" bestFit="1" customWidth="1"/>
    <col min="770" max="770" width="1.625" style="12" customWidth="1"/>
    <col min="771" max="771" width="19.625" style="12" customWidth="1"/>
    <col min="772" max="772" width="29.25" style="12" customWidth="1"/>
    <col min="773" max="1016" width="9.25" style="12"/>
    <col min="1017" max="1017" width="12.75" style="12" customWidth="1"/>
    <col min="1018" max="1018" width="31.875" style="12" customWidth="1"/>
    <col min="1019" max="1019" width="5" style="12" customWidth="1"/>
    <col min="1020" max="1020" width="1.875" style="12" customWidth="1"/>
    <col min="1021" max="1021" width="7.375" style="12" customWidth="1"/>
    <col min="1022" max="1022" width="2.25" style="12" customWidth="1"/>
    <col min="1023" max="1023" width="23" style="12" bestFit="1" customWidth="1"/>
    <col min="1024" max="1024" width="1.75" style="12" customWidth="1"/>
    <col min="1025" max="1025" width="23" style="12" bestFit="1" customWidth="1"/>
    <col min="1026" max="1026" width="1.625" style="12" customWidth="1"/>
    <col min="1027" max="1027" width="19.625" style="12" customWidth="1"/>
    <col min="1028" max="1028" width="29.25" style="12" customWidth="1"/>
    <col min="1029" max="1272" width="9.25" style="12"/>
    <col min="1273" max="1273" width="12.75" style="12" customWidth="1"/>
    <col min="1274" max="1274" width="31.875" style="12" customWidth="1"/>
    <col min="1275" max="1275" width="5" style="12" customWidth="1"/>
    <col min="1276" max="1276" width="1.875" style="12" customWidth="1"/>
    <col min="1277" max="1277" width="7.375" style="12" customWidth="1"/>
    <col min="1278" max="1278" width="2.25" style="12" customWidth="1"/>
    <col min="1279" max="1279" width="23" style="12" bestFit="1" customWidth="1"/>
    <col min="1280" max="1280" width="1.75" style="12" customWidth="1"/>
    <col min="1281" max="1281" width="23" style="12" bestFit="1" customWidth="1"/>
    <col min="1282" max="1282" width="1.625" style="12" customWidth="1"/>
    <col min="1283" max="1283" width="19.625" style="12" customWidth="1"/>
    <col min="1284" max="1284" width="29.25" style="12" customWidth="1"/>
    <col min="1285" max="1528" width="9.25" style="12"/>
    <col min="1529" max="1529" width="12.75" style="12" customWidth="1"/>
    <col min="1530" max="1530" width="31.875" style="12" customWidth="1"/>
    <col min="1531" max="1531" width="5" style="12" customWidth="1"/>
    <col min="1532" max="1532" width="1.875" style="12" customWidth="1"/>
    <col min="1533" max="1533" width="7.375" style="12" customWidth="1"/>
    <col min="1534" max="1534" width="2.25" style="12" customWidth="1"/>
    <col min="1535" max="1535" width="23" style="12" bestFit="1" customWidth="1"/>
    <col min="1536" max="1536" width="1.75" style="12" customWidth="1"/>
    <col min="1537" max="1537" width="23" style="12" bestFit="1" customWidth="1"/>
    <col min="1538" max="1538" width="1.625" style="12" customWidth="1"/>
    <col min="1539" max="1539" width="19.625" style="12" customWidth="1"/>
    <col min="1540" max="1540" width="29.25" style="12" customWidth="1"/>
    <col min="1541" max="1784" width="9.25" style="12"/>
    <col min="1785" max="1785" width="12.75" style="12" customWidth="1"/>
    <col min="1786" max="1786" width="31.875" style="12" customWidth="1"/>
    <col min="1787" max="1787" width="5" style="12" customWidth="1"/>
    <col min="1788" max="1788" width="1.875" style="12" customWidth="1"/>
    <col min="1789" max="1789" width="7.375" style="12" customWidth="1"/>
    <col min="1790" max="1790" width="2.25" style="12" customWidth="1"/>
    <col min="1791" max="1791" width="23" style="12" bestFit="1" customWidth="1"/>
    <col min="1792" max="1792" width="1.75" style="12" customWidth="1"/>
    <col min="1793" max="1793" width="23" style="12" bestFit="1" customWidth="1"/>
    <col min="1794" max="1794" width="1.625" style="12" customWidth="1"/>
    <col min="1795" max="1795" width="19.625" style="12" customWidth="1"/>
    <col min="1796" max="1796" width="29.25" style="12" customWidth="1"/>
    <col min="1797" max="2040" width="9.25" style="12"/>
    <col min="2041" max="2041" width="12.75" style="12" customWidth="1"/>
    <col min="2042" max="2042" width="31.875" style="12" customWidth="1"/>
    <col min="2043" max="2043" width="5" style="12" customWidth="1"/>
    <col min="2044" max="2044" width="1.875" style="12" customWidth="1"/>
    <col min="2045" max="2045" width="7.375" style="12" customWidth="1"/>
    <col min="2046" max="2046" width="2.25" style="12" customWidth="1"/>
    <col min="2047" max="2047" width="23" style="12" bestFit="1" customWidth="1"/>
    <col min="2048" max="2048" width="1.75" style="12" customWidth="1"/>
    <col min="2049" max="2049" width="23" style="12" bestFit="1" customWidth="1"/>
    <col min="2050" max="2050" width="1.625" style="12" customWidth="1"/>
    <col min="2051" max="2051" width="19.625" style="12" customWidth="1"/>
    <col min="2052" max="2052" width="29.25" style="12" customWidth="1"/>
    <col min="2053" max="2296" width="9.25" style="12"/>
    <col min="2297" max="2297" width="12.75" style="12" customWidth="1"/>
    <col min="2298" max="2298" width="31.875" style="12" customWidth="1"/>
    <col min="2299" max="2299" width="5" style="12" customWidth="1"/>
    <col min="2300" max="2300" width="1.875" style="12" customWidth="1"/>
    <col min="2301" max="2301" width="7.375" style="12" customWidth="1"/>
    <col min="2302" max="2302" width="2.25" style="12" customWidth="1"/>
    <col min="2303" max="2303" width="23" style="12" bestFit="1" customWidth="1"/>
    <col min="2304" max="2304" width="1.75" style="12" customWidth="1"/>
    <col min="2305" max="2305" width="23" style="12" bestFit="1" customWidth="1"/>
    <col min="2306" max="2306" width="1.625" style="12" customWidth="1"/>
    <col min="2307" max="2307" width="19.625" style="12" customWidth="1"/>
    <col min="2308" max="2308" width="29.25" style="12" customWidth="1"/>
    <col min="2309" max="2552" width="9.25" style="12"/>
    <col min="2553" max="2553" width="12.75" style="12" customWidth="1"/>
    <col min="2554" max="2554" width="31.875" style="12" customWidth="1"/>
    <col min="2555" max="2555" width="5" style="12" customWidth="1"/>
    <col min="2556" max="2556" width="1.875" style="12" customWidth="1"/>
    <col min="2557" max="2557" width="7.375" style="12" customWidth="1"/>
    <col min="2558" max="2558" width="2.25" style="12" customWidth="1"/>
    <col min="2559" max="2559" width="23" style="12" bestFit="1" customWidth="1"/>
    <col min="2560" max="2560" width="1.75" style="12" customWidth="1"/>
    <col min="2561" max="2561" width="23" style="12" bestFit="1" customWidth="1"/>
    <col min="2562" max="2562" width="1.625" style="12" customWidth="1"/>
    <col min="2563" max="2563" width="19.625" style="12" customWidth="1"/>
    <col min="2564" max="2564" width="29.25" style="12" customWidth="1"/>
    <col min="2565" max="2808" width="9.25" style="12"/>
    <col min="2809" max="2809" width="12.75" style="12" customWidth="1"/>
    <col min="2810" max="2810" width="31.875" style="12" customWidth="1"/>
    <col min="2811" max="2811" width="5" style="12" customWidth="1"/>
    <col min="2812" max="2812" width="1.875" style="12" customWidth="1"/>
    <col min="2813" max="2813" width="7.375" style="12" customWidth="1"/>
    <col min="2814" max="2814" width="2.25" style="12" customWidth="1"/>
    <col min="2815" max="2815" width="23" style="12" bestFit="1" customWidth="1"/>
    <col min="2816" max="2816" width="1.75" style="12" customWidth="1"/>
    <col min="2817" max="2817" width="23" style="12" bestFit="1" customWidth="1"/>
    <col min="2818" max="2818" width="1.625" style="12" customWidth="1"/>
    <col min="2819" max="2819" width="19.625" style="12" customWidth="1"/>
    <col min="2820" max="2820" width="29.25" style="12" customWidth="1"/>
    <col min="2821" max="3064" width="9.25" style="12"/>
    <col min="3065" max="3065" width="12.75" style="12" customWidth="1"/>
    <col min="3066" max="3066" width="31.875" style="12" customWidth="1"/>
    <col min="3067" max="3067" width="5" style="12" customWidth="1"/>
    <col min="3068" max="3068" width="1.875" style="12" customWidth="1"/>
    <col min="3069" max="3069" width="7.375" style="12" customWidth="1"/>
    <col min="3070" max="3070" width="2.25" style="12" customWidth="1"/>
    <col min="3071" max="3071" width="23" style="12" bestFit="1" customWidth="1"/>
    <col min="3072" max="3072" width="1.75" style="12" customWidth="1"/>
    <col min="3073" max="3073" width="23" style="12" bestFit="1" customWidth="1"/>
    <col min="3074" max="3074" width="1.625" style="12" customWidth="1"/>
    <col min="3075" max="3075" width="19.625" style="12" customWidth="1"/>
    <col min="3076" max="3076" width="29.25" style="12" customWidth="1"/>
    <col min="3077" max="3320" width="9.25" style="12"/>
    <col min="3321" max="3321" width="12.75" style="12" customWidth="1"/>
    <col min="3322" max="3322" width="31.875" style="12" customWidth="1"/>
    <col min="3323" max="3323" width="5" style="12" customWidth="1"/>
    <col min="3324" max="3324" width="1.875" style="12" customWidth="1"/>
    <col min="3325" max="3325" width="7.375" style="12" customWidth="1"/>
    <col min="3326" max="3326" width="2.25" style="12" customWidth="1"/>
    <col min="3327" max="3327" width="23" style="12" bestFit="1" customWidth="1"/>
    <col min="3328" max="3328" width="1.75" style="12" customWidth="1"/>
    <col min="3329" max="3329" width="23" style="12" bestFit="1" customWidth="1"/>
    <col min="3330" max="3330" width="1.625" style="12" customWidth="1"/>
    <col min="3331" max="3331" width="19.625" style="12" customWidth="1"/>
    <col min="3332" max="3332" width="29.25" style="12" customWidth="1"/>
    <col min="3333" max="3576" width="9.25" style="12"/>
    <col min="3577" max="3577" width="12.75" style="12" customWidth="1"/>
    <col min="3578" max="3578" width="31.875" style="12" customWidth="1"/>
    <col min="3579" max="3579" width="5" style="12" customWidth="1"/>
    <col min="3580" max="3580" width="1.875" style="12" customWidth="1"/>
    <col min="3581" max="3581" width="7.375" style="12" customWidth="1"/>
    <col min="3582" max="3582" width="2.25" style="12" customWidth="1"/>
    <col min="3583" max="3583" width="23" style="12" bestFit="1" customWidth="1"/>
    <col min="3584" max="3584" width="1.75" style="12" customWidth="1"/>
    <col min="3585" max="3585" width="23" style="12" bestFit="1" customWidth="1"/>
    <col min="3586" max="3586" width="1.625" style="12" customWidth="1"/>
    <col min="3587" max="3587" width="19.625" style="12" customWidth="1"/>
    <col min="3588" max="3588" width="29.25" style="12" customWidth="1"/>
    <col min="3589" max="3832" width="9.25" style="12"/>
    <col min="3833" max="3833" width="12.75" style="12" customWidth="1"/>
    <col min="3834" max="3834" width="31.875" style="12" customWidth="1"/>
    <col min="3835" max="3835" width="5" style="12" customWidth="1"/>
    <col min="3836" max="3836" width="1.875" style="12" customWidth="1"/>
    <col min="3837" max="3837" width="7.375" style="12" customWidth="1"/>
    <col min="3838" max="3838" width="2.25" style="12" customWidth="1"/>
    <col min="3839" max="3839" width="23" style="12" bestFit="1" customWidth="1"/>
    <col min="3840" max="3840" width="1.75" style="12" customWidth="1"/>
    <col min="3841" max="3841" width="23" style="12" bestFit="1" customWidth="1"/>
    <col min="3842" max="3842" width="1.625" style="12" customWidth="1"/>
    <col min="3843" max="3843" width="19.625" style="12" customWidth="1"/>
    <col min="3844" max="3844" width="29.25" style="12" customWidth="1"/>
    <col min="3845" max="4088" width="9.25" style="12"/>
    <col min="4089" max="4089" width="12.75" style="12" customWidth="1"/>
    <col min="4090" max="4090" width="31.875" style="12" customWidth="1"/>
    <col min="4091" max="4091" width="5" style="12" customWidth="1"/>
    <col min="4092" max="4092" width="1.875" style="12" customWidth="1"/>
    <col min="4093" max="4093" width="7.375" style="12" customWidth="1"/>
    <col min="4094" max="4094" width="2.25" style="12" customWidth="1"/>
    <col min="4095" max="4095" width="23" style="12" bestFit="1" customWidth="1"/>
    <col min="4096" max="4096" width="1.75" style="12" customWidth="1"/>
    <col min="4097" max="4097" width="23" style="12" bestFit="1" customWidth="1"/>
    <col min="4098" max="4098" width="1.625" style="12" customWidth="1"/>
    <col min="4099" max="4099" width="19.625" style="12" customWidth="1"/>
    <col min="4100" max="4100" width="29.25" style="12" customWidth="1"/>
    <col min="4101" max="4344" width="9.25" style="12"/>
    <col min="4345" max="4345" width="12.75" style="12" customWidth="1"/>
    <col min="4346" max="4346" width="31.875" style="12" customWidth="1"/>
    <col min="4347" max="4347" width="5" style="12" customWidth="1"/>
    <col min="4348" max="4348" width="1.875" style="12" customWidth="1"/>
    <col min="4349" max="4349" width="7.375" style="12" customWidth="1"/>
    <col min="4350" max="4350" width="2.25" style="12" customWidth="1"/>
    <col min="4351" max="4351" width="23" style="12" bestFit="1" customWidth="1"/>
    <col min="4352" max="4352" width="1.75" style="12" customWidth="1"/>
    <col min="4353" max="4353" width="23" style="12" bestFit="1" customWidth="1"/>
    <col min="4354" max="4354" width="1.625" style="12" customWidth="1"/>
    <col min="4355" max="4355" width="19.625" style="12" customWidth="1"/>
    <col min="4356" max="4356" width="29.25" style="12" customWidth="1"/>
    <col min="4357" max="4600" width="9.25" style="12"/>
    <col min="4601" max="4601" width="12.75" style="12" customWidth="1"/>
    <col min="4602" max="4602" width="31.875" style="12" customWidth="1"/>
    <col min="4603" max="4603" width="5" style="12" customWidth="1"/>
    <col min="4604" max="4604" width="1.875" style="12" customWidth="1"/>
    <col min="4605" max="4605" width="7.375" style="12" customWidth="1"/>
    <col min="4606" max="4606" width="2.25" style="12" customWidth="1"/>
    <col min="4607" max="4607" width="23" style="12" bestFit="1" customWidth="1"/>
    <col min="4608" max="4608" width="1.75" style="12" customWidth="1"/>
    <col min="4609" max="4609" width="23" style="12" bestFit="1" customWidth="1"/>
    <col min="4610" max="4610" width="1.625" style="12" customWidth="1"/>
    <col min="4611" max="4611" width="19.625" style="12" customWidth="1"/>
    <col min="4612" max="4612" width="29.25" style="12" customWidth="1"/>
    <col min="4613" max="4856" width="9.25" style="12"/>
    <col min="4857" max="4857" width="12.75" style="12" customWidth="1"/>
    <col min="4858" max="4858" width="31.875" style="12" customWidth="1"/>
    <col min="4859" max="4859" width="5" style="12" customWidth="1"/>
    <col min="4860" max="4860" width="1.875" style="12" customWidth="1"/>
    <col min="4861" max="4861" width="7.375" style="12" customWidth="1"/>
    <col min="4862" max="4862" width="2.25" style="12" customWidth="1"/>
    <col min="4863" max="4863" width="23" style="12" bestFit="1" customWidth="1"/>
    <col min="4864" max="4864" width="1.75" style="12" customWidth="1"/>
    <col min="4865" max="4865" width="23" style="12" bestFit="1" customWidth="1"/>
    <col min="4866" max="4866" width="1.625" style="12" customWidth="1"/>
    <col min="4867" max="4867" width="19.625" style="12" customWidth="1"/>
    <col min="4868" max="4868" width="29.25" style="12" customWidth="1"/>
    <col min="4869" max="5112" width="9.25" style="12"/>
    <col min="5113" max="5113" width="12.75" style="12" customWidth="1"/>
    <col min="5114" max="5114" width="31.875" style="12" customWidth="1"/>
    <col min="5115" max="5115" width="5" style="12" customWidth="1"/>
    <col min="5116" max="5116" width="1.875" style="12" customWidth="1"/>
    <col min="5117" max="5117" width="7.375" style="12" customWidth="1"/>
    <col min="5118" max="5118" width="2.25" style="12" customWidth="1"/>
    <col min="5119" max="5119" width="23" style="12" bestFit="1" customWidth="1"/>
    <col min="5120" max="5120" width="1.75" style="12" customWidth="1"/>
    <col min="5121" max="5121" width="23" style="12" bestFit="1" customWidth="1"/>
    <col min="5122" max="5122" width="1.625" style="12" customWidth="1"/>
    <col min="5123" max="5123" width="19.625" style="12" customWidth="1"/>
    <col min="5124" max="5124" width="29.25" style="12" customWidth="1"/>
    <col min="5125" max="5368" width="9.25" style="12"/>
    <col min="5369" max="5369" width="12.75" style="12" customWidth="1"/>
    <col min="5370" max="5370" width="31.875" style="12" customWidth="1"/>
    <col min="5371" max="5371" width="5" style="12" customWidth="1"/>
    <col min="5372" max="5372" width="1.875" style="12" customWidth="1"/>
    <col min="5373" max="5373" width="7.375" style="12" customWidth="1"/>
    <col min="5374" max="5374" width="2.25" style="12" customWidth="1"/>
    <col min="5375" max="5375" width="23" style="12" bestFit="1" customWidth="1"/>
    <col min="5376" max="5376" width="1.75" style="12" customWidth="1"/>
    <col min="5377" max="5377" width="23" style="12" bestFit="1" customWidth="1"/>
    <col min="5378" max="5378" width="1.625" style="12" customWidth="1"/>
    <col min="5379" max="5379" width="19.625" style="12" customWidth="1"/>
    <col min="5380" max="5380" width="29.25" style="12" customWidth="1"/>
    <col min="5381" max="5624" width="9.25" style="12"/>
    <col min="5625" max="5625" width="12.75" style="12" customWidth="1"/>
    <col min="5626" max="5626" width="31.875" style="12" customWidth="1"/>
    <col min="5627" max="5627" width="5" style="12" customWidth="1"/>
    <col min="5628" max="5628" width="1.875" style="12" customWidth="1"/>
    <col min="5629" max="5629" width="7.375" style="12" customWidth="1"/>
    <col min="5630" max="5630" width="2.25" style="12" customWidth="1"/>
    <col min="5631" max="5631" width="23" style="12" bestFit="1" customWidth="1"/>
    <col min="5632" max="5632" width="1.75" style="12" customWidth="1"/>
    <col min="5633" max="5633" width="23" style="12" bestFit="1" customWidth="1"/>
    <col min="5634" max="5634" width="1.625" style="12" customWidth="1"/>
    <col min="5635" max="5635" width="19.625" style="12" customWidth="1"/>
    <col min="5636" max="5636" width="29.25" style="12" customWidth="1"/>
    <col min="5637" max="5880" width="9.25" style="12"/>
    <col min="5881" max="5881" width="12.75" style="12" customWidth="1"/>
    <col min="5882" max="5882" width="31.875" style="12" customWidth="1"/>
    <col min="5883" max="5883" width="5" style="12" customWidth="1"/>
    <col min="5884" max="5884" width="1.875" style="12" customWidth="1"/>
    <col min="5885" max="5885" width="7.375" style="12" customWidth="1"/>
    <col min="5886" max="5886" width="2.25" style="12" customWidth="1"/>
    <col min="5887" max="5887" width="23" style="12" bestFit="1" customWidth="1"/>
    <col min="5888" max="5888" width="1.75" style="12" customWidth="1"/>
    <col min="5889" max="5889" width="23" style="12" bestFit="1" customWidth="1"/>
    <col min="5890" max="5890" width="1.625" style="12" customWidth="1"/>
    <col min="5891" max="5891" width="19.625" style="12" customWidth="1"/>
    <col min="5892" max="5892" width="29.25" style="12" customWidth="1"/>
    <col min="5893" max="6136" width="9.25" style="12"/>
    <col min="6137" max="6137" width="12.75" style="12" customWidth="1"/>
    <col min="6138" max="6138" width="31.875" style="12" customWidth="1"/>
    <col min="6139" max="6139" width="5" style="12" customWidth="1"/>
    <col min="6140" max="6140" width="1.875" style="12" customWidth="1"/>
    <col min="6141" max="6141" width="7.375" style="12" customWidth="1"/>
    <col min="6142" max="6142" width="2.25" style="12" customWidth="1"/>
    <col min="6143" max="6143" width="23" style="12" bestFit="1" customWidth="1"/>
    <col min="6144" max="6144" width="1.75" style="12" customWidth="1"/>
    <col min="6145" max="6145" width="23" style="12" bestFit="1" customWidth="1"/>
    <col min="6146" max="6146" width="1.625" style="12" customWidth="1"/>
    <col min="6147" max="6147" width="19.625" style="12" customWidth="1"/>
    <col min="6148" max="6148" width="29.25" style="12" customWidth="1"/>
    <col min="6149" max="6392" width="9.25" style="12"/>
    <col min="6393" max="6393" width="12.75" style="12" customWidth="1"/>
    <col min="6394" max="6394" width="31.875" style="12" customWidth="1"/>
    <col min="6395" max="6395" width="5" style="12" customWidth="1"/>
    <col min="6396" max="6396" width="1.875" style="12" customWidth="1"/>
    <col min="6397" max="6397" width="7.375" style="12" customWidth="1"/>
    <col min="6398" max="6398" width="2.25" style="12" customWidth="1"/>
    <col min="6399" max="6399" width="23" style="12" bestFit="1" customWidth="1"/>
    <col min="6400" max="6400" width="1.75" style="12" customWidth="1"/>
    <col min="6401" max="6401" width="23" style="12" bestFit="1" customWidth="1"/>
    <col min="6402" max="6402" width="1.625" style="12" customWidth="1"/>
    <col min="6403" max="6403" width="19.625" style="12" customWidth="1"/>
    <col min="6404" max="6404" width="29.25" style="12" customWidth="1"/>
    <col min="6405" max="6648" width="9.25" style="12"/>
    <col min="6649" max="6649" width="12.75" style="12" customWidth="1"/>
    <col min="6650" max="6650" width="31.875" style="12" customWidth="1"/>
    <col min="6651" max="6651" width="5" style="12" customWidth="1"/>
    <col min="6652" max="6652" width="1.875" style="12" customWidth="1"/>
    <col min="6653" max="6653" width="7.375" style="12" customWidth="1"/>
    <col min="6654" max="6654" width="2.25" style="12" customWidth="1"/>
    <col min="6655" max="6655" width="23" style="12" bestFit="1" customWidth="1"/>
    <col min="6656" max="6656" width="1.75" style="12" customWidth="1"/>
    <col min="6657" max="6657" width="23" style="12" bestFit="1" customWidth="1"/>
    <col min="6658" max="6658" width="1.625" style="12" customWidth="1"/>
    <col min="6659" max="6659" width="19.625" style="12" customWidth="1"/>
    <col min="6660" max="6660" width="29.25" style="12" customWidth="1"/>
    <col min="6661" max="6904" width="9.25" style="12"/>
    <col min="6905" max="6905" width="12.75" style="12" customWidth="1"/>
    <col min="6906" max="6906" width="31.875" style="12" customWidth="1"/>
    <col min="6907" max="6907" width="5" style="12" customWidth="1"/>
    <col min="6908" max="6908" width="1.875" style="12" customWidth="1"/>
    <col min="6909" max="6909" width="7.375" style="12" customWidth="1"/>
    <col min="6910" max="6910" width="2.25" style="12" customWidth="1"/>
    <col min="6911" max="6911" width="23" style="12" bestFit="1" customWidth="1"/>
    <col min="6912" max="6912" width="1.75" style="12" customWidth="1"/>
    <col min="6913" max="6913" width="23" style="12" bestFit="1" customWidth="1"/>
    <col min="6914" max="6914" width="1.625" style="12" customWidth="1"/>
    <col min="6915" max="6915" width="19.625" style="12" customWidth="1"/>
    <col min="6916" max="6916" width="29.25" style="12" customWidth="1"/>
    <col min="6917" max="7160" width="9.25" style="12"/>
    <col min="7161" max="7161" width="12.75" style="12" customWidth="1"/>
    <col min="7162" max="7162" width="31.875" style="12" customWidth="1"/>
    <col min="7163" max="7163" width="5" style="12" customWidth="1"/>
    <col min="7164" max="7164" width="1.875" style="12" customWidth="1"/>
    <col min="7165" max="7165" width="7.375" style="12" customWidth="1"/>
    <col min="7166" max="7166" width="2.25" style="12" customWidth="1"/>
    <col min="7167" max="7167" width="23" style="12" bestFit="1" customWidth="1"/>
    <col min="7168" max="7168" width="1.75" style="12" customWidth="1"/>
    <col min="7169" max="7169" width="23" style="12" bestFit="1" customWidth="1"/>
    <col min="7170" max="7170" width="1.625" style="12" customWidth="1"/>
    <col min="7171" max="7171" width="19.625" style="12" customWidth="1"/>
    <col min="7172" max="7172" width="29.25" style="12" customWidth="1"/>
    <col min="7173" max="7416" width="9.25" style="12"/>
    <col min="7417" max="7417" width="12.75" style="12" customWidth="1"/>
    <col min="7418" max="7418" width="31.875" style="12" customWidth="1"/>
    <col min="7419" max="7419" width="5" style="12" customWidth="1"/>
    <col min="7420" max="7420" width="1.875" style="12" customWidth="1"/>
    <col min="7421" max="7421" width="7.375" style="12" customWidth="1"/>
    <col min="7422" max="7422" width="2.25" style="12" customWidth="1"/>
    <col min="7423" max="7423" width="23" style="12" bestFit="1" customWidth="1"/>
    <col min="7424" max="7424" width="1.75" style="12" customWidth="1"/>
    <col min="7425" max="7425" width="23" style="12" bestFit="1" customWidth="1"/>
    <col min="7426" max="7426" width="1.625" style="12" customWidth="1"/>
    <col min="7427" max="7427" width="19.625" style="12" customWidth="1"/>
    <col min="7428" max="7428" width="29.25" style="12" customWidth="1"/>
    <col min="7429" max="7672" width="9.25" style="12"/>
    <col min="7673" max="7673" width="12.75" style="12" customWidth="1"/>
    <col min="7674" max="7674" width="31.875" style="12" customWidth="1"/>
    <col min="7675" max="7675" width="5" style="12" customWidth="1"/>
    <col min="7676" max="7676" width="1.875" style="12" customWidth="1"/>
    <col min="7677" max="7677" width="7.375" style="12" customWidth="1"/>
    <col min="7678" max="7678" width="2.25" style="12" customWidth="1"/>
    <col min="7679" max="7679" width="23" style="12" bestFit="1" customWidth="1"/>
    <col min="7680" max="7680" width="1.75" style="12" customWidth="1"/>
    <col min="7681" max="7681" width="23" style="12" bestFit="1" customWidth="1"/>
    <col min="7682" max="7682" width="1.625" style="12" customWidth="1"/>
    <col min="7683" max="7683" width="19.625" style="12" customWidth="1"/>
    <col min="7684" max="7684" width="29.25" style="12" customWidth="1"/>
    <col min="7685" max="7928" width="9.25" style="12"/>
    <col min="7929" max="7929" width="12.75" style="12" customWidth="1"/>
    <col min="7930" max="7930" width="31.875" style="12" customWidth="1"/>
    <col min="7931" max="7931" width="5" style="12" customWidth="1"/>
    <col min="7932" max="7932" width="1.875" style="12" customWidth="1"/>
    <col min="7933" max="7933" width="7.375" style="12" customWidth="1"/>
    <col min="7934" max="7934" width="2.25" style="12" customWidth="1"/>
    <col min="7935" max="7935" width="23" style="12" bestFit="1" customWidth="1"/>
    <col min="7936" max="7936" width="1.75" style="12" customWidth="1"/>
    <col min="7937" max="7937" width="23" style="12" bestFit="1" customWidth="1"/>
    <col min="7938" max="7938" width="1.625" style="12" customWidth="1"/>
    <col min="7939" max="7939" width="19.625" style="12" customWidth="1"/>
    <col min="7940" max="7940" width="29.25" style="12" customWidth="1"/>
    <col min="7941" max="8184" width="9.25" style="12"/>
    <col min="8185" max="8185" width="12.75" style="12" customWidth="1"/>
    <col min="8186" max="8186" width="31.875" style="12" customWidth="1"/>
    <col min="8187" max="8187" width="5" style="12" customWidth="1"/>
    <col min="8188" max="8188" width="1.875" style="12" customWidth="1"/>
    <col min="8189" max="8189" width="7.375" style="12" customWidth="1"/>
    <col min="8190" max="8190" width="2.25" style="12" customWidth="1"/>
    <col min="8191" max="8191" width="23" style="12" bestFit="1" customWidth="1"/>
    <col min="8192" max="8192" width="1.75" style="12" customWidth="1"/>
    <col min="8193" max="8193" width="23" style="12" bestFit="1" customWidth="1"/>
    <col min="8194" max="8194" width="1.625" style="12" customWidth="1"/>
    <col min="8195" max="8195" width="19.625" style="12" customWidth="1"/>
    <col min="8196" max="8196" width="29.25" style="12" customWidth="1"/>
    <col min="8197" max="8440" width="9.25" style="12"/>
    <col min="8441" max="8441" width="12.75" style="12" customWidth="1"/>
    <col min="8442" max="8442" width="31.875" style="12" customWidth="1"/>
    <col min="8443" max="8443" width="5" style="12" customWidth="1"/>
    <col min="8444" max="8444" width="1.875" style="12" customWidth="1"/>
    <col min="8445" max="8445" width="7.375" style="12" customWidth="1"/>
    <col min="8446" max="8446" width="2.25" style="12" customWidth="1"/>
    <col min="8447" max="8447" width="23" style="12" bestFit="1" customWidth="1"/>
    <col min="8448" max="8448" width="1.75" style="12" customWidth="1"/>
    <col min="8449" max="8449" width="23" style="12" bestFit="1" customWidth="1"/>
    <col min="8450" max="8450" width="1.625" style="12" customWidth="1"/>
    <col min="8451" max="8451" width="19.625" style="12" customWidth="1"/>
    <col min="8452" max="8452" width="29.25" style="12" customWidth="1"/>
    <col min="8453" max="8696" width="9.25" style="12"/>
    <col min="8697" max="8697" width="12.75" style="12" customWidth="1"/>
    <col min="8698" max="8698" width="31.875" style="12" customWidth="1"/>
    <col min="8699" max="8699" width="5" style="12" customWidth="1"/>
    <col min="8700" max="8700" width="1.875" style="12" customWidth="1"/>
    <col min="8701" max="8701" width="7.375" style="12" customWidth="1"/>
    <col min="8702" max="8702" width="2.25" style="12" customWidth="1"/>
    <col min="8703" max="8703" width="23" style="12" bestFit="1" customWidth="1"/>
    <col min="8704" max="8704" width="1.75" style="12" customWidth="1"/>
    <col min="8705" max="8705" width="23" style="12" bestFit="1" customWidth="1"/>
    <col min="8706" max="8706" width="1.625" style="12" customWidth="1"/>
    <col min="8707" max="8707" width="19.625" style="12" customWidth="1"/>
    <col min="8708" max="8708" width="29.25" style="12" customWidth="1"/>
    <col min="8709" max="8952" width="9.25" style="12"/>
    <col min="8953" max="8953" width="12.75" style="12" customWidth="1"/>
    <col min="8954" max="8954" width="31.875" style="12" customWidth="1"/>
    <col min="8955" max="8955" width="5" style="12" customWidth="1"/>
    <col min="8956" max="8956" width="1.875" style="12" customWidth="1"/>
    <col min="8957" max="8957" width="7.375" style="12" customWidth="1"/>
    <col min="8958" max="8958" width="2.25" style="12" customWidth="1"/>
    <col min="8959" max="8959" width="23" style="12" bestFit="1" customWidth="1"/>
    <col min="8960" max="8960" width="1.75" style="12" customWidth="1"/>
    <col min="8961" max="8961" width="23" style="12" bestFit="1" customWidth="1"/>
    <col min="8962" max="8962" width="1.625" style="12" customWidth="1"/>
    <col min="8963" max="8963" width="19.625" style="12" customWidth="1"/>
    <col min="8964" max="8964" width="29.25" style="12" customWidth="1"/>
    <col min="8965" max="9208" width="9.25" style="12"/>
    <col min="9209" max="9209" width="12.75" style="12" customWidth="1"/>
    <col min="9210" max="9210" width="31.875" style="12" customWidth="1"/>
    <col min="9211" max="9211" width="5" style="12" customWidth="1"/>
    <col min="9212" max="9212" width="1.875" style="12" customWidth="1"/>
    <col min="9213" max="9213" width="7.375" style="12" customWidth="1"/>
    <col min="9214" max="9214" width="2.25" style="12" customWidth="1"/>
    <col min="9215" max="9215" width="23" style="12" bestFit="1" customWidth="1"/>
    <col min="9216" max="9216" width="1.75" style="12" customWidth="1"/>
    <col min="9217" max="9217" width="23" style="12" bestFit="1" customWidth="1"/>
    <col min="9218" max="9218" width="1.625" style="12" customWidth="1"/>
    <col min="9219" max="9219" width="19.625" style="12" customWidth="1"/>
    <col min="9220" max="9220" width="29.25" style="12" customWidth="1"/>
    <col min="9221" max="9464" width="9.25" style="12"/>
    <col min="9465" max="9465" width="12.75" style="12" customWidth="1"/>
    <col min="9466" max="9466" width="31.875" style="12" customWidth="1"/>
    <col min="9467" max="9467" width="5" style="12" customWidth="1"/>
    <col min="9468" max="9468" width="1.875" style="12" customWidth="1"/>
    <col min="9469" max="9469" width="7.375" style="12" customWidth="1"/>
    <col min="9470" max="9470" width="2.25" style="12" customWidth="1"/>
    <col min="9471" max="9471" width="23" style="12" bestFit="1" customWidth="1"/>
    <col min="9472" max="9472" width="1.75" style="12" customWidth="1"/>
    <col min="9473" max="9473" width="23" style="12" bestFit="1" customWidth="1"/>
    <col min="9474" max="9474" width="1.625" style="12" customWidth="1"/>
    <col min="9475" max="9475" width="19.625" style="12" customWidth="1"/>
    <col min="9476" max="9476" width="29.25" style="12" customWidth="1"/>
    <col min="9477" max="9720" width="9.25" style="12"/>
    <col min="9721" max="9721" width="12.75" style="12" customWidth="1"/>
    <col min="9722" max="9722" width="31.875" style="12" customWidth="1"/>
    <col min="9723" max="9723" width="5" style="12" customWidth="1"/>
    <col min="9724" max="9724" width="1.875" style="12" customWidth="1"/>
    <col min="9725" max="9725" width="7.375" style="12" customWidth="1"/>
    <col min="9726" max="9726" width="2.25" style="12" customWidth="1"/>
    <col min="9727" max="9727" width="23" style="12" bestFit="1" customWidth="1"/>
    <col min="9728" max="9728" width="1.75" style="12" customWidth="1"/>
    <col min="9729" max="9729" width="23" style="12" bestFit="1" customWidth="1"/>
    <col min="9730" max="9730" width="1.625" style="12" customWidth="1"/>
    <col min="9731" max="9731" width="19.625" style="12" customWidth="1"/>
    <col min="9732" max="9732" width="29.25" style="12" customWidth="1"/>
    <col min="9733" max="9976" width="9.25" style="12"/>
    <col min="9977" max="9977" width="12.75" style="12" customWidth="1"/>
    <col min="9978" max="9978" width="31.875" style="12" customWidth="1"/>
    <col min="9979" max="9979" width="5" style="12" customWidth="1"/>
    <col min="9980" max="9980" width="1.875" style="12" customWidth="1"/>
    <col min="9981" max="9981" width="7.375" style="12" customWidth="1"/>
    <col min="9982" max="9982" width="2.25" style="12" customWidth="1"/>
    <col min="9983" max="9983" width="23" style="12" bestFit="1" customWidth="1"/>
    <col min="9984" max="9984" width="1.75" style="12" customWidth="1"/>
    <col min="9985" max="9985" width="23" style="12" bestFit="1" customWidth="1"/>
    <col min="9986" max="9986" width="1.625" style="12" customWidth="1"/>
    <col min="9987" max="9987" width="19.625" style="12" customWidth="1"/>
    <col min="9988" max="9988" width="29.25" style="12" customWidth="1"/>
    <col min="9989" max="10232" width="9.25" style="12"/>
    <col min="10233" max="10233" width="12.75" style="12" customWidth="1"/>
    <col min="10234" max="10234" width="31.875" style="12" customWidth="1"/>
    <col min="10235" max="10235" width="5" style="12" customWidth="1"/>
    <col min="10236" max="10236" width="1.875" style="12" customWidth="1"/>
    <col min="10237" max="10237" width="7.375" style="12" customWidth="1"/>
    <col min="10238" max="10238" width="2.25" style="12" customWidth="1"/>
    <col min="10239" max="10239" width="23" style="12" bestFit="1" customWidth="1"/>
    <col min="10240" max="10240" width="1.75" style="12" customWidth="1"/>
    <col min="10241" max="10241" width="23" style="12" bestFit="1" customWidth="1"/>
    <col min="10242" max="10242" width="1.625" style="12" customWidth="1"/>
    <col min="10243" max="10243" width="19.625" style="12" customWidth="1"/>
    <col min="10244" max="10244" width="29.25" style="12" customWidth="1"/>
    <col min="10245" max="10488" width="9.25" style="12"/>
    <col min="10489" max="10489" width="12.75" style="12" customWidth="1"/>
    <col min="10490" max="10490" width="31.875" style="12" customWidth="1"/>
    <col min="10491" max="10491" width="5" style="12" customWidth="1"/>
    <col min="10492" max="10492" width="1.875" style="12" customWidth="1"/>
    <col min="10493" max="10493" width="7.375" style="12" customWidth="1"/>
    <col min="10494" max="10494" width="2.25" style="12" customWidth="1"/>
    <col min="10495" max="10495" width="23" style="12" bestFit="1" customWidth="1"/>
    <col min="10496" max="10496" width="1.75" style="12" customWidth="1"/>
    <col min="10497" max="10497" width="23" style="12" bestFit="1" customWidth="1"/>
    <col min="10498" max="10498" width="1.625" style="12" customWidth="1"/>
    <col min="10499" max="10499" width="19.625" style="12" customWidth="1"/>
    <col min="10500" max="10500" width="29.25" style="12" customWidth="1"/>
    <col min="10501" max="10744" width="9.25" style="12"/>
    <col min="10745" max="10745" width="12.75" style="12" customWidth="1"/>
    <col min="10746" max="10746" width="31.875" style="12" customWidth="1"/>
    <col min="10747" max="10747" width="5" style="12" customWidth="1"/>
    <col min="10748" max="10748" width="1.875" style="12" customWidth="1"/>
    <col min="10749" max="10749" width="7.375" style="12" customWidth="1"/>
    <col min="10750" max="10750" width="2.25" style="12" customWidth="1"/>
    <col min="10751" max="10751" width="23" style="12" bestFit="1" customWidth="1"/>
    <col min="10752" max="10752" width="1.75" style="12" customWidth="1"/>
    <col min="10753" max="10753" width="23" style="12" bestFit="1" customWidth="1"/>
    <col min="10754" max="10754" width="1.625" style="12" customWidth="1"/>
    <col min="10755" max="10755" width="19.625" style="12" customWidth="1"/>
    <col min="10756" max="10756" width="29.25" style="12" customWidth="1"/>
    <col min="10757" max="11000" width="9.25" style="12"/>
    <col min="11001" max="11001" width="12.75" style="12" customWidth="1"/>
    <col min="11002" max="11002" width="31.875" style="12" customWidth="1"/>
    <col min="11003" max="11003" width="5" style="12" customWidth="1"/>
    <col min="11004" max="11004" width="1.875" style="12" customWidth="1"/>
    <col min="11005" max="11005" width="7.375" style="12" customWidth="1"/>
    <col min="11006" max="11006" width="2.25" style="12" customWidth="1"/>
    <col min="11007" max="11007" width="23" style="12" bestFit="1" customWidth="1"/>
    <col min="11008" max="11008" width="1.75" style="12" customWidth="1"/>
    <col min="11009" max="11009" width="23" style="12" bestFit="1" customWidth="1"/>
    <col min="11010" max="11010" width="1.625" style="12" customWidth="1"/>
    <col min="11011" max="11011" width="19.625" style="12" customWidth="1"/>
    <col min="11012" max="11012" width="29.25" style="12" customWidth="1"/>
    <col min="11013" max="11256" width="9.25" style="12"/>
    <col min="11257" max="11257" width="12.75" style="12" customWidth="1"/>
    <col min="11258" max="11258" width="31.875" style="12" customWidth="1"/>
    <col min="11259" max="11259" width="5" style="12" customWidth="1"/>
    <col min="11260" max="11260" width="1.875" style="12" customWidth="1"/>
    <col min="11261" max="11261" width="7.375" style="12" customWidth="1"/>
    <col min="11262" max="11262" width="2.25" style="12" customWidth="1"/>
    <col min="11263" max="11263" width="23" style="12" bestFit="1" customWidth="1"/>
    <col min="11264" max="11264" width="1.75" style="12" customWidth="1"/>
    <col min="11265" max="11265" width="23" style="12" bestFit="1" customWidth="1"/>
    <col min="11266" max="11266" width="1.625" style="12" customWidth="1"/>
    <col min="11267" max="11267" width="19.625" style="12" customWidth="1"/>
    <col min="11268" max="11268" width="29.25" style="12" customWidth="1"/>
    <col min="11269" max="11512" width="9.25" style="12"/>
    <col min="11513" max="11513" width="12.75" style="12" customWidth="1"/>
    <col min="11514" max="11514" width="31.875" style="12" customWidth="1"/>
    <col min="11515" max="11515" width="5" style="12" customWidth="1"/>
    <col min="11516" max="11516" width="1.875" style="12" customWidth="1"/>
    <col min="11517" max="11517" width="7.375" style="12" customWidth="1"/>
    <col min="11518" max="11518" width="2.25" style="12" customWidth="1"/>
    <col min="11519" max="11519" width="23" style="12" bestFit="1" customWidth="1"/>
    <col min="11520" max="11520" width="1.75" style="12" customWidth="1"/>
    <col min="11521" max="11521" width="23" style="12" bestFit="1" customWidth="1"/>
    <col min="11522" max="11522" width="1.625" style="12" customWidth="1"/>
    <col min="11523" max="11523" width="19.625" style="12" customWidth="1"/>
    <col min="11524" max="11524" width="29.25" style="12" customWidth="1"/>
    <col min="11525" max="11768" width="9.25" style="12"/>
    <col min="11769" max="11769" width="12.75" style="12" customWidth="1"/>
    <col min="11770" max="11770" width="31.875" style="12" customWidth="1"/>
    <col min="11771" max="11771" width="5" style="12" customWidth="1"/>
    <col min="11772" max="11772" width="1.875" style="12" customWidth="1"/>
    <col min="11773" max="11773" width="7.375" style="12" customWidth="1"/>
    <col min="11774" max="11774" width="2.25" style="12" customWidth="1"/>
    <col min="11775" max="11775" width="23" style="12" bestFit="1" customWidth="1"/>
    <col min="11776" max="11776" width="1.75" style="12" customWidth="1"/>
    <col min="11777" max="11777" width="23" style="12" bestFit="1" customWidth="1"/>
    <col min="11778" max="11778" width="1.625" style="12" customWidth="1"/>
    <col min="11779" max="11779" width="19.625" style="12" customWidth="1"/>
    <col min="11780" max="11780" width="29.25" style="12" customWidth="1"/>
    <col min="11781" max="12024" width="9.25" style="12"/>
    <col min="12025" max="12025" width="12.75" style="12" customWidth="1"/>
    <col min="12026" max="12026" width="31.875" style="12" customWidth="1"/>
    <col min="12027" max="12027" width="5" style="12" customWidth="1"/>
    <col min="12028" max="12028" width="1.875" style="12" customWidth="1"/>
    <col min="12029" max="12029" width="7.375" style="12" customWidth="1"/>
    <col min="12030" max="12030" width="2.25" style="12" customWidth="1"/>
    <col min="12031" max="12031" width="23" style="12" bestFit="1" customWidth="1"/>
    <col min="12032" max="12032" width="1.75" style="12" customWidth="1"/>
    <col min="12033" max="12033" width="23" style="12" bestFit="1" customWidth="1"/>
    <col min="12034" max="12034" width="1.625" style="12" customWidth="1"/>
    <col min="12035" max="12035" width="19.625" style="12" customWidth="1"/>
    <col min="12036" max="12036" width="29.25" style="12" customWidth="1"/>
    <col min="12037" max="12280" width="9.25" style="12"/>
    <col min="12281" max="12281" width="12.75" style="12" customWidth="1"/>
    <col min="12282" max="12282" width="31.875" style="12" customWidth="1"/>
    <col min="12283" max="12283" width="5" style="12" customWidth="1"/>
    <col min="12284" max="12284" width="1.875" style="12" customWidth="1"/>
    <col min="12285" max="12285" width="7.375" style="12" customWidth="1"/>
    <col min="12286" max="12286" width="2.25" style="12" customWidth="1"/>
    <col min="12287" max="12287" width="23" style="12" bestFit="1" customWidth="1"/>
    <col min="12288" max="12288" width="1.75" style="12" customWidth="1"/>
    <col min="12289" max="12289" width="23" style="12" bestFit="1" customWidth="1"/>
    <col min="12290" max="12290" width="1.625" style="12" customWidth="1"/>
    <col min="12291" max="12291" width="19.625" style="12" customWidth="1"/>
    <col min="12292" max="12292" width="29.25" style="12" customWidth="1"/>
    <col min="12293" max="12536" width="9.25" style="12"/>
    <col min="12537" max="12537" width="12.75" style="12" customWidth="1"/>
    <col min="12538" max="12538" width="31.875" style="12" customWidth="1"/>
    <col min="12539" max="12539" width="5" style="12" customWidth="1"/>
    <col min="12540" max="12540" width="1.875" style="12" customWidth="1"/>
    <col min="12541" max="12541" width="7.375" style="12" customWidth="1"/>
    <col min="12542" max="12542" width="2.25" style="12" customWidth="1"/>
    <col min="12543" max="12543" width="23" style="12" bestFit="1" customWidth="1"/>
    <col min="12544" max="12544" width="1.75" style="12" customWidth="1"/>
    <col min="12545" max="12545" width="23" style="12" bestFit="1" customWidth="1"/>
    <col min="12546" max="12546" width="1.625" style="12" customWidth="1"/>
    <col min="12547" max="12547" width="19.625" style="12" customWidth="1"/>
    <col min="12548" max="12548" width="29.25" style="12" customWidth="1"/>
    <col min="12549" max="12792" width="9.25" style="12"/>
    <col min="12793" max="12793" width="12.75" style="12" customWidth="1"/>
    <col min="12794" max="12794" width="31.875" style="12" customWidth="1"/>
    <col min="12795" max="12795" width="5" style="12" customWidth="1"/>
    <col min="12796" max="12796" width="1.875" style="12" customWidth="1"/>
    <col min="12797" max="12797" width="7.375" style="12" customWidth="1"/>
    <col min="12798" max="12798" width="2.25" style="12" customWidth="1"/>
    <col min="12799" max="12799" width="23" style="12" bestFit="1" customWidth="1"/>
    <col min="12800" max="12800" width="1.75" style="12" customWidth="1"/>
    <col min="12801" max="12801" width="23" style="12" bestFit="1" customWidth="1"/>
    <col min="12802" max="12802" width="1.625" style="12" customWidth="1"/>
    <col min="12803" max="12803" width="19.625" style="12" customWidth="1"/>
    <col min="12804" max="12804" width="29.25" style="12" customWidth="1"/>
    <col min="12805" max="13048" width="9.25" style="12"/>
    <col min="13049" max="13049" width="12.75" style="12" customWidth="1"/>
    <col min="13050" max="13050" width="31.875" style="12" customWidth="1"/>
    <col min="13051" max="13051" width="5" style="12" customWidth="1"/>
    <col min="13052" max="13052" width="1.875" style="12" customWidth="1"/>
    <col min="13053" max="13053" width="7.375" style="12" customWidth="1"/>
    <col min="13054" max="13054" width="2.25" style="12" customWidth="1"/>
    <col min="13055" max="13055" width="23" style="12" bestFit="1" customWidth="1"/>
    <col min="13056" max="13056" width="1.75" style="12" customWidth="1"/>
    <col min="13057" max="13057" width="23" style="12" bestFit="1" customWidth="1"/>
    <col min="13058" max="13058" width="1.625" style="12" customWidth="1"/>
    <col min="13059" max="13059" width="19.625" style="12" customWidth="1"/>
    <col min="13060" max="13060" width="29.25" style="12" customWidth="1"/>
    <col min="13061" max="13304" width="9.25" style="12"/>
    <col min="13305" max="13305" width="12.75" style="12" customWidth="1"/>
    <col min="13306" max="13306" width="31.875" style="12" customWidth="1"/>
    <col min="13307" max="13307" width="5" style="12" customWidth="1"/>
    <col min="13308" max="13308" width="1.875" style="12" customWidth="1"/>
    <col min="13309" max="13309" width="7.375" style="12" customWidth="1"/>
    <col min="13310" max="13310" width="2.25" style="12" customWidth="1"/>
    <col min="13311" max="13311" width="23" style="12" bestFit="1" customWidth="1"/>
    <col min="13312" max="13312" width="1.75" style="12" customWidth="1"/>
    <col min="13313" max="13313" width="23" style="12" bestFit="1" customWidth="1"/>
    <col min="13314" max="13314" width="1.625" style="12" customWidth="1"/>
    <col min="13315" max="13315" width="19.625" style="12" customWidth="1"/>
    <col min="13316" max="13316" width="29.25" style="12" customWidth="1"/>
    <col min="13317" max="13560" width="9.25" style="12"/>
    <col min="13561" max="13561" width="12.75" style="12" customWidth="1"/>
    <col min="13562" max="13562" width="31.875" style="12" customWidth="1"/>
    <col min="13563" max="13563" width="5" style="12" customWidth="1"/>
    <col min="13564" max="13564" width="1.875" style="12" customWidth="1"/>
    <col min="13565" max="13565" width="7.375" style="12" customWidth="1"/>
    <col min="13566" max="13566" width="2.25" style="12" customWidth="1"/>
    <col min="13567" max="13567" width="23" style="12" bestFit="1" customWidth="1"/>
    <col min="13568" max="13568" width="1.75" style="12" customWidth="1"/>
    <col min="13569" max="13569" width="23" style="12" bestFit="1" customWidth="1"/>
    <col min="13570" max="13570" width="1.625" style="12" customWidth="1"/>
    <col min="13571" max="13571" width="19.625" style="12" customWidth="1"/>
    <col min="13572" max="13572" width="29.25" style="12" customWidth="1"/>
    <col min="13573" max="13816" width="9.25" style="12"/>
    <col min="13817" max="13817" width="12.75" style="12" customWidth="1"/>
    <col min="13818" max="13818" width="31.875" style="12" customWidth="1"/>
    <col min="13819" max="13819" width="5" style="12" customWidth="1"/>
    <col min="13820" max="13820" width="1.875" style="12" customWidth="1"/>
    <col min="13821" max="13821" width="7.375" style="12" customWidth="1"/>
    <col min="13822" max="13822" width="2.25" style="12" customWidth="1"/>
    <col min="13823" max="13823" width="23" style="12" bestFit="1" customWidth="1"/>
    <col min="13824" max="13824" width="1.75" style="12" customWidth="1"/>
    <col min="13825" max="13825" width="23" style="12" bestFit="1" customWidth="1"/>
    <col min="13826" max="13826" width="1.625" style="12" customWidth="1"/>
    <col min="13827" max="13827" width="19.625" style="12" customWidth="1"/>
    <col min="13828" max="13828" width="29.25" style="12" customWidth="1"/>
    <col min="13829" max="14072" width="9.25" style="12"/>
    <col min="14073" max="14073" width="12.75" style="12" customWidth="1"/>
    <col min="14074" max="14074" width="31.875" style="12" customWidth="1"/>
    <col min="14075" max="14075" width="5" style="12" customWidth="1"/>
    <col min="14076" max="14076" width="1.875" style="12" customWidth="1"/>
    <col min="14077" max="14077" width="7.375" style="12" customWidth="1"/>
    <col min="14078" max="14078" width="2.25" style="12" customWidth="1"/>
    <col min="14079" max="14079" width="23" style="12" bestFit="1" customWidth="1"/>
    <col min="14080" max="14080" width="1.75" style="12" customWidth="1"/>
    <col min="14081" max="14081" width="23" style="12" bestFit="1" customWidth="1"/>
    <col min="14082" max="14082" width="1.625" style="12" customWidth="1"/>
    <col min="14083" max="14083" width="19.625" style="12" customWidth="1"/>
    <col min="14084" max="14084" width="29.25" style="12" customWidth="1"/>
    <col min="14085" max="14328" width="9.25" style="12"/>
    <col min="14329" max="14329" width="12.75" style="12" customWidth="1"/>
    <col min="14330" max="14330" width="31.875" style="12" customWidth="1"/>
    <col min="14331" max="14331" width="5" style="12" customWidth="1"/>
    <col min="14332" max="14332" width="1.875" style="12" customWidth="1"/>
    <col min="14333" max="14333" width="7.375" style="12" customWidth="1"/>
    <col min="14334" max="14334" width="2.25" style="12" customWidth="1"/>
    <col min="14335" max="14335" width="23" style="12" bestFit="1" customWidth="1"/>
    <col min="14336" max="14336" width="1.75" style="12" customWidth="1"/>
    <col min="14337" max="14337" width="23" style="12" bestFit="1" customWidth="1"/>
    <col min="14338" max="14338" width="1.625" style="12" customWidth="1"/>
    <col min="14339" max="14339" width="19.625" style="12" customWidth="1"/>
    <col min="14340" max="14340" width="29.25" style="12" customWidth="1"/>
    <col min="14341" max="14584" width="9.25" style="12"/>
    <col min="14585" max="14585" width="12.75" style="12" customWidth="1"/>
    <col min="14586" max="14586" width="31.875" style="12" customWidth="1"/>
    <col min="14587" max="14587" width="5" style="12" customWidth="1"/>
    <col min="14588" max="14588" width="1.875" style="12" customWidth="1"/>
    <col min="14589" max="14589" width="7.375" style="12" customWidth="1"/>
    <col min="14590" max="14590" width="2.25" style="12" customWidth="1"/>
    <col min="14591" max="14591" width="23" style="12" bestFit="1" customWidth="1"/>
    <col min="14592" max="14592" width="1.75" style="12" customWidth="1"/>
    <col min="14593" max="14593" width="23" style="12" bestFit="1" customWidth="1"/>
    <col min="14594" max="14594" width="1.625" style="12" customWidth="1"/>
    <col min="14595" max="14595" width="19.625" style="12" customWidth="1"/>
    <col min="14596" max="14596" width="29.25" style="12" customWidth="1"/>
    <col min="14597" max="14840" width="9.25" style="12"/>
    <col min="14841" max="14841" width="12.75" style="12" customWidth="1"/>
    <col min="14842" max="14842" width="31.875" style="12" customWidth="1"/>
    <col min="14843" max="14843" width="5" style="12" customWidth="1"/>
    <col min="14844" max="14844" width="1.875" style="12" customWidth="1"/>
    <col min="14845" max="14845" width="7.375" style="12" customWidth="1"/>
    <col min="14846" max="14846" width="2.25" style="12" customWidth="1"/>
    <col min="14847" max="14847" width="23" style="12" bestFit="1" customWidth="1"/>
    <col min="14848" max="14848" width="1.75" style="12" customWidth="1"/>
    <col min="14849" max="14849" width="23" style="12" bestFit="1" customWidth="1"/>
    <col min="14850" max="14850" width="1.625" style="12" customWidth="1"/>
    <col min="14851" max="14851" width="19.625" style="12" customWidth="1"/>
    <col min="14852" max="14852" width="29.25" style="12" customWidth="1"/>
    <col min="14853" max="15096" width="9.25" style="12"/>
    <col min="15097" max="15097" width="12.75" style="12" customWidth="1"/>
    <col min="15098" max="15098" width="31.875" style="12" customWidth="1"/>
    <col min="15099" max="15099" width="5" style="12" customWidth="1"/>
    <col min="15100" max="15100" width="1.875" style="12" customWidth="1"/>
    <col min="15101" max="15101" width="7.375" style="12" customWidth="1"/>
    <col min="15102" max="15102" width="2.25" style="12" customWidth="1"/>
    <col min="15103" max="15103" width="23" style="12" bestFit="1" customWidth="1"/>
    <col min="15104" max="15104" width="1.75" style="12" customWidth="1"/>
    <col min="15105" max="15105" width="23" style="12" bestFit="1" customWidth="1"/>
    <col min="15106" max="15106" width="1.625" style="12" customWidth="1"/>
    <col min="15107" max="15107" width="19.625" style="12" customWidth="1"/>
    <col min="15108" max="15108" width="29.25" style="12" customWidth="1"/>
    <col min="15109" max="15352" width="9.25" style="12"/>
    <col min="15353" max="15353" width="12.75" style="12" customWidth="1"/>
    <col min="15354" max="15354" width="31.875" style="12" customWidth="1"/>
    <col min="15355" max="15355" width="5" style="12" customWidth="1"/>
    <col min="15356" max="15356" width="1.875" style="12" customWidth="1"/>
    <col min="15357" max="15357" width="7.375" style="12" customWidth="1"/>
    <col min="15358" max="15358" width="2.25" style="12" customWidth="1"/>
    <col min="15359" max="15359" width="23" style="12" bestFit="1" customWidth="1"/>
    <col min="15360" max="15360" width="1.75" style="12" customWidth="1"/>
    <col min="15361" max="15361" width="23" style="12" bestFit="1" customWidth="1"/>
    <col min="15362" max="15362" width="1.625" style="12" customWidth="1"/>
    <col min="15363" max="15363" width="19.625" style="12" customWidth="1"/>
    <col min="15364" max="15364" width="29.25" style="12" customWidth="1"/>
    <col min="15365" max="15608" width="9.25" style="12"/>
    <col min="15609" max="15609" width="12.75" style="12" customWidth="1"/>
    <col min="15610" max="15610" width="31.875" style="12" customWidth="1"/>
    <col min="15611" max="15611" width="5" style="12" customWidth="1"/>
    <col min="15612" max="15612" width="1.875" style="12" customWidth="1"/>
    <col min="15613" max="15613" width="7.375" style="12" customWidth="1"/>
    <col min="15614" max="15614" width="2.25" style="12" customWidth="1"/>
    <col min="15615" max="15615" width="23" style="12" bestFit="1" customWidth="1"/>
    <col min="15616" max="15616" width="1.75" style="12" customWidth="1"/>
    <col min="15617" max="15617" width="23" style="12" bestFit="1" customWidth="1"/>
    <col min="15618" max="15618" width="1.625" style="12" customWidth="1"/>
    <col min="15619" max="15619" width="19.625" style="12" customWidth="1"/>
    <col min="15620" max="15620" width="29.25" style="12" customWidth="1"/>
    <col min="15621" max="15864" width="9.25" style="12"/>
    <col min="15865" max="15865" width="12.75" style="12" customWidth="1"/>
    <col min="15866" max="15866" width="31.875" style="12" customWidth="1"/>
    <col min="15867" max="15867" width="5" style="12" customWidth="1"/>
    <col min="15868" max="15868" width="1.875" style="12" customWidth="1"/>
    <col min="15869" max="15869" width="7.375" style="12" customWidth="1"/>
    <col min="15870" max="15870" width="2.25" style="12" customWidth="1"/>
    <col min="15871" max="15871" width="23" style="12" bestFit="1" customWidth="1"/>
    <col min="15872" max="15872" width="1.75" style="12" customWidth="1"/>
    <col min="15873" max="15873" width="23" style="12" bestFit="1" customWidth="1"/>
    <col min="15874" max="15874" width="1.625" style="12" customWidth="1"/>
    <col min="15875" max="15875" width="19.625" style="12" customWidth="1"/>
    <col min="15876" max="15876" width="29.25" style="12" customWidth="1"/>
    <col min="15877" max="16120" width="9.25" style="12"/>
    <col min="16121" max="16121" width="12.75" style="12" customWidth="1"/>
    <col min="16122" max="16122" width="31.875" style="12" customWidth="1"/>
    <col min="16123" max="16123" width="5" style="12" customWidth="1"/>
    <col min="16124" max="16124" width="1.875" style="12" customWidth="1"/>
    <col min="16125" max="16125" width="7.375" style="12" customWidth="1"/>
    <col min="16126" max="16126" width="2.25" style="12" customWidth="1"/>
    <col min="16127" max="16127" width="23" style="12" bestFit="1" customWidth="1"/>
    <col min="16128" max="16128" width="1.75" style="12" customWidth="1"/>
    <col min="16129" max="16129" width="23" style="12" bestFit="1" customWidth="1"/>
    <col min="16130" max="16130" width="1.625" style="12" customWidth="1"/>
    <col min="16131" max="16131" width="19.625" style="12" customWidth="1"/>
    <col min="16132" max="16132" width="29.25" style="12" customWidth="1"/>
    <col min="16133" max="16384" width="9.25" style="12"/>
  </cols>
  <sheetData>
    <row r="1" spans="2:5" ht="20.25" x14ac:dyDescent="0.2">
      <c r="B1" s="140" t="s">
        <v>113</v>
      </c>
      <c r="C1" s="140"/>
      <c r="D1" s="140"/>
      <c r="E1" s="140"/>
    </row>
    <row r="2" spans="2:5" ht="20.25" x14ac:dyDescent="0.2">
      <c r="B2" s="141" t="s">
        <v>137</v>
      </c>
      <c r="C2" s="141"/>
      <c r="D2" s="141"/>
      <c r="E2" s="141"/>
    </row>
    <row r="3" spans="2:5" ht="20.25" x14ac:dyDescent="0.2">
      <c r="B3" s="140" t="s">
        <v>79</v>
      </c>
      <c r="C3" s="140"/>
      <c r="D3" s="140"/>
      <c r="E3" s="140"/>
    </row>
    <row r="4" spans="2:5" ht="20.25" x14ac:dyDescent="0.2">
      <c r="B4" s="142" t="s">
        <v>14</v>
      </c>
      <c r="C4" s="142"/>
      <c r="D4" s="142"/>
      <c r="E4" s="142"/>
    </row>
    <row r="5" spans="2:5" ht="6.75" customHeight="1" x14ac:dyDescent="0.2">
      <c r="B5" s="14"/>
      <c r="C5" s="14"/>
      <c r="D5" s="14"/>
      <c r="E5" s="14"/>
    </row>
    <row r="6" spans="2:5" ht="24" customHeight="1" x14ac:dyDescent="0.2">
      <c r="B6" s="21" t="s">
        <v>6</v>
      </c>
      <c r="C6" s="22" t="s">
        <v>2</v>
      </c>
      <c r="E6" s="23" t="s">
        <v>58</v>
      </c>
    </row>
    <row r="7" spans="2:5" ht="24" customHeight="1" x14ac:dyDescent="0.2">
      <c r="B7" s="16" t="s">
        <v>0</v>
      </c>
      <c r="D7" s="25"/>
      <c r="E7" s="26"/>
    </row>
    <row r="8" spans="2:5" ht="24" customHeight="1" x14ac:dyDescent="0.2">
      <c r="B8" s="12" t="s">
        <v>15</v>
      </c>
      <c r="C8" s="28">
        <v>5</v>
      </c>
      <c r="D8" s="17"/>
      <c r="E8" s="29">
        <f>'5-6'!H8</f>
        <v>9200</v>
      </c>
    </row>
    <row r="9" spans="2:5" ht="24" customHeight="1" x14ac:dyDescent="0.2">
      <c r="B9" s="16" t="s">
        <v>1</v>
      </c>
      <c r="C9" s="28"/>
      <c r="D9" s="17"/>
      <c r="E9" s="31">
        <f>SUM(E8:E8)</f>
        <v>9200</v>
      </c>
    </row>
    <row r="10" spans="2:5" ht="24" customHeight="1" x14ac:dyDescent="0.2">
      <c r="B10" s="16" t="s">
        <v>7</v>
      </c>
      <c r="C10" s="28"/>
      <c r="D10" s="25"/>
      <c r="E10" s="30"/>
    </row>
    <row r="11" spans="2:5" ht="24" customHeight="1" x14ac:dyDescent="0.2">
      <c r="B11" s="12" t="s">
        <v>136</v>
      </c>
      <c r="C11" s="28">
        <v>6</v>
      </c>
      <c r="D11" s="17"/>
      <c r="E11" s="29">
        <f>'5-6'!H24</f>
        <v>226585</v>
      </c>
    </row>
    <row r="12" spans="2:5" ht="24" customHeight="1" x14ac:dyDescent="0.2">
      <c r="B12" s="12" t="s">
        <v>146</v>
      </c>
      <c r="C12" s="28">
        <v>7</v>
      </c>
      <c r="D12" s="17"/>
      <c r="E12" s="29">
        <f>'7'!H16</f>
        <v>259769</v>
      </c>
    </row>
    <row r="13" spans="2:5" ht="24" customHeight="1" x14ac:dyDescent="0.2">
      <c r="B13" s="16" t="s">
        <v>8</v>
      </c>
      <c r="C13" s="25"/>
      <c r="D13" s="25"/>
      <c r="E13" s="31">
        <f>SUM(E11:E12)</f>
        <v>486354</v>
      </c>
    </row>
    <row r="14" spans="2:5" ht="24" customHeight="1" thickBot="1" x14ac:dyDescent="0.25">
      <c r="B14" s="16" t="s">
        <v>44</v>
      </c>
      <c r="C14" s="25"/>
      <c r="D14" s="25"/>
      <c r="E14" s="33">
        <f>E9+E13</f>
        <v>495554</v>
      </c>
    </row>
    <row r="15" spans="2:5" ht="24" customHeight="1" thickTop="1" x14ac:dyDescent="0.2">
      <c r="B15" s="21" t="s">
        <v>9</v>
      </c>
      <c r="C15" s="25"/>
      <c r="D15" s="25"/>
      <c r="E15" s="30"/>
    </row>
    <row r="16" spans="2:5" ht="24" customHeight="1" x14ac:dyDescent="0.2">
      <c r="B16" s="21" t="s">
        <v>10</v>
      </c>
      <c r="C16" s="17"/>
      <c r="D16" s="17"/>
      <c r="E16" s="30"/>
    </row>
    <row r="17" spans="2:7" ht="24" customHeight="1" x14ac:dyDescent="0.2">
      <c r="B17" s="12" t="s">
        <v>34</v>
      </c>
      <c r="C17" s="28">
        <v>8</v>
      </c>
      <c r="D17" s="17"/>
      <c r="E17" s="29">
        <f>'8-9-10'!H9</f>
        <v>7700</v>
      </c>
    </row>
    <row r="18" spans="2:7" ht="24" customHeight="1" x14ac:dyDescent="0.2">
      <c r="B18" s="12" t="s">
        <v>131</v>
      </c>
      <c r="C18" s="28">
        <v>9</v>
      </c>
      <c r="D18" s="17"/>
      <c r="E18" s="29">
        <v>0</v>
      </c>
    </row>
    <row r="19" spans="2:7" ht="24" customHeight="1" x14ac:dyDescent="0.2">
      <c r="B19" s="16" t="s">
        <v>11</v>
      </c>
      <c r="C19" s="17"/>
      <c r="D19" s="17"/>
      <c r="E19" s="36">
        <f>SUM(E17:E18)</f>
        <v>7700</v>
      </c>
    </row>
    <row r="20" spans="2:7" ht="24" customHeight="1" x14ac:dyDescent="0.2">
      <c r="B20" s="21" t="s">
        <v>12</v>
      </c>
      <c r="C20" s="28"/>
      <c r="D20" s="17"/>
      <c r="E20" s="29"/>
      <c r="G20" s="58"/>
    </row>
    <row r="21" spans="2:7" ht="24" customHeight="1" x14ac:dyDescent="0.2">
      <c r="B21" s="12" t="s">
        <v>5</v>
      </c>
      <c r="C21" s="28">
        <v>10</v>
      </c>
      <c r="D21" s="17"/>
      <c r="E21" s="29">
        <v>500000</v>
      </c>
      <c r="F21" s="58"/>
    </row>
    <row r="22" spans="2:7" ht="24" customHeight="1" x14ac:dyDescent="0.2">
      <c r="B22" s="118" t="s">
        <v>74</v>
      </c>
      <c r="C22" s="17"/>
      <c r="D22" s="17"/>
      <c r="E22" s="37">
        <f>'قائمة الدخل '!E14</f>
        <v>-12146</v>
      </c>
      <c r="G22" s="58"/>
    </row>
    <row r="23" spans="2:7" ht="27.75" customHeight="1" x14ac:dyDescent="0.2">
      <c r="B23" s="16" t="s">
        <v>13</v>
      </c>
      <c r="C23" s="17"/>
      <c r="D23" s="17"/>
      <c r="E23" s="38">
        <f>SUM(E21:E22)</f>
        <v>487854</v>
      </c>
      <c r="F23" s="58"/>
    </row>
    <row r="24" spans="2:7" ht="27.75" customHeight="1" thickBot="1" x14ac:dyDescent="0.25">
      <c r="B24" s="16" t="s">
        <v>147</v>
      </c>
      <c r="C24" s="17"/>
      <c r="D24" s="17"/>
      <c r="E24" s="39">
        <f>E19+E23</f>
        <v>495554</v>
      </c>
      <c r="F24" s="58"/>
    </row>
    <row r="25" spans="2:7" ht="25.5" customHeight="1" thickTop="1" x14ac:dyDescent="0.2">
      <c r="B25" s="16"/>
      <c r="C25" s="17"/>
      <c r="D25" s="17"/>
      <c r="E25" s="17"/>
    </row>
    <row r="26" spans="2:7" ht="25.5" customHeight="1" x14ac:dyDescent="0.2">
      <c r="B26" s="16"/>
      <c r="C26" s="17"/>
      <c r="D26" s="17"/>
      <c r="E26" s="17"/>
    </row>
    <row r="27" spans="2:7" ht="38.25" customHeight="1" x14ac:dyDescent="0.2">
      <c r="B27" s="16"/>
      <c r="C27" s="17"/>
      <c r="D27" s="17"/>
      <c r="E27" s="17"/>
    </row>
    <row r="28" spans="2:7" ht="25.5" customHeight="1" x14ac:dyDescent="0.2">
      <c r="B28" s="16"/>
      <c r="C28" s="17"/>
      <c r="D28" s="17"/>
      <c r="E28" s="17"/>
    </row>
    <row r="29" spans="2:7" ht="25.5" customHeight="1" x14ac:dyDescent="0.2">
      <c r="B29" s="16"/>
      <c r="C29" s="17"/>
      <c r="D29" s="17"/>
      <c r="E29" s="17"/>
    </row>
    <row r="30" spans="2:7" ht="25.5" customHeight="1" x14ac:dyDescent="0.2">
      <c r="B30" s="16"/>
      <c r="C30" s="17"/>
      <c r="D30" s="17"/>
      <c r="E30" s="17"/>
    </row>
    <row r="31" spans="2:7" ht="25.5" customHeight="1" x14ac:dyDescent="0.2">
      <c r="B31" s="16"/>
      <c r="C31" s="17"/>
      <c r="D31" s="17"/>
      <c r="E31" s="17"/>
    </row>
    <row r="32" spans="2:7" ht="20.25" x14ac:dyDescent="0.2">
      <c r="B32" s="138" t="s">
        <v>129</v>
      </c>
      <c r="C32" s="138"/>
      <c r="D32" s="138"/>
      <c r="E32" s="138"/>
    </row>
    <row r="33" spans="2:5" ht="20.25" x14ac:dyDescent="0.2">
      <c r="B33" s="139">
        <v>5</v>
      </c>
      <c r="C33" s="139"/>
      <c r="D33" s="139"/>
      <c r="E33" s="139"/>
    </row>
    <row r="34" spans="2:5" ht="6.75" customHeight="1" x14ac:dyDescent="0.2"/>
    <row r="35" spans="2:5" ht="26.25" customHeight="1" x14ac:dyDescent="0.2">
      <c r="E35" s="58"/>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6">
    <mergeCell ref="B32:E32"/>
    <mergeCell ref="B33:E33"/>
    <mergeCell ref="B1:E1"/>
    <mergeCell ref="B2:E2"/>
    <mergeCell ref="B3:E3"/>
    <mergeCell ref="B4:E4"/>
  </mergeCells>
  <printOptions horizontalCentered="1"/>
  <pageMargins left="0" right="0.24" top="0.62992125984251968" bottom="0" header="0" footer="0"/>
  <pageSetup paperSize="9" scale="95"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4"/>
  <sheetViews>
    <sheetView showGridLines="0" rightToLeft="1" view="pageBreakPreview" topLeftCell="A16" zoomScale="130" zoomScaleNormal="130" zoomScaleSheetLayoutView="130" workbookViewId="0">
      <selection activeCell="B25" sqref="B25:E25"/>
    </sheetView>
  </sheetViews>
  <sheetFormatPr defaultColWidth="9.25" defaultRowHeight="33" customHeight="1" x14ac:dyDescent="0.2"/>
  <cols>
    <col min="1" max="1" width="0.125" style="12" customWidth="1"/>
    <col min="2" max="2" width="44.25" style="12" customWidth="1"/>
    <col min="3" max="3" width="7.625" style="12" customWidth="1"/>
    <col min="4" max="4" width="1.5" style="12" customWidth="1"/>
    <col min="5" max="5" width="18.875" style="12" customWidth="1"/>
    <col min="6" max="245" width="9.25" style="12"/>
    <col min="246" max="246" width="12.75" style="12" customWidth="1"/>
    <col min="247" max="247" width="31.125" style="12" customWidth="1"/>
    <col min="248" max="248" width="4" style="12" customWidth="1"/>
    <col min="249" max="249" width="10" style="12" customWidth="1"/>
    <col min="250" max="250" width="1.25" style="12" customWidth="1"/>
    <col min="251" max="251" width="23" style="12" bestFit="1" customWidth="1"/>
    <col min="252" max="252" width="2.75" style="12" customWidth="1"/>
    <col min="253" max="253" width="23" style="12" bestFit="1" customWidth="1"/>
    <col min="254" max="254" width="0.75" style="12" customWidth="1"/>
    <col min="255" max="255" width="1.25" style="12" customWidth="1"/>
    <col min="256" max="256" width="2" style="12" customWidth="1"/>
    <col min="257" max="501" width="9.25" style="12"/>
    <col min="502" max="502" width="12.75" style="12" customWidth="1"/>
    <col min="503" max="503" width="31.125" style="12" customWidth="1"/>
    <col min="504" max="504" width="4" style="12" customWidth="1"/>
    <col min="505" max="505" width="10" style="12" customWidth="1"/>
    <col min="506" max="506" width="1.25" style="12" customWidth="1"/>
    <col min="507" max="507" width="23" style="12" bestFit="1" customWidth="1"/>
    <col min="508" max="508" width="2.75" style="12" customWidth="1"/>
    <col min="509" max="509" width="23" style="12" bestFit="1" customWidth="1"/>
    <col min="510" max="510" width="0.75" style="12" customWidth="1"/>
    <col min="511" max="511" width="1.25" style="12" customWidth="1"/>
    <col min="512" max="512" width="2" style="12" customWidth="1"/>
    <col min="513" max="757" width="9.25" style="12"/>
    <col min="758" max="758" width="12.75" style="12" customWidth="1"/>
    <col min="759" max="759" width="31.125" style="12" customWidth="1"/>
    <col min="760" max="760" width="4" style="12" customWidth="1"/>
    <col min="761" max="761" width="10" style="12" customWidth="1"/>
    <col min="762" max="762" width="1.25" style="12" customWidth="1"/>
    <col min="763" max="763" width="23" style="12" bestFit="1" customWidth="1"/>
    <col min="764" max="764" width="2.75" style="12" customWidth="1"/>
    <col min="765" max="765" width="23" style="12" bestFit="1" customWidth="1"/>
    <col min="766" max="766" width="0.75" style="12" customWidth="1"/>
    <col min="767" max="767" width="1.25" style="12" customWidth="1"/>
    <col min="768" max="768" width="2" style="12" customWidth="1"/>
    <col min="769" max="1013" width="9.25" style="12"/>
    <col min="1014" max="1014" width="12.75" style="12" customWidth="1"/>
    <col min="1015" max="1015" width="31.125" style="12" customWidth="1"/>
    <col min="1016" max="1016" width="4" style="12" customWidth="1"/>
    <col min="1017" max="1017" width="10" style="12" customWidth="1"/>
    <col min="1018" max="1018" width="1.25" style="12" customWidth="1"/>
    <col min="1019" max="1019" width="23" style="12" bestFit="1" customWidth="1"/>
    <col min="1020" max="1020" width="2.75" style="12" customWidth="1"/>
    <col min="1021" max="1021" width="23" style="12" bestFit="1" customWidth="1"/>
    <col min="1022" max="1022" width="0.75" style="12" customWidth="1"/>
    <col min="1023" max="1023" width="1.25" style="12" customWidth="1"/>
    <col min="1024" max="1024" width="2" style="12" customWidth="1"/>
    <col min="1025" max="1269" width="9.25" style="12"/>
    <col min="1270" max="1270" width="12.75" style="12" customWidth="1"/>
    <col min="1271" max="1271" width="31.125" style="12" customWidth="1"/>
    <col min="1272" max="1272" width="4" style="12" customWidth="1"/>
    <col min="1273" max="1273" width="10" style="12" customWidth="1"/>
    <col min="1274" max="1274" width="1.25" style="12" customWidth="1"/>
    <col min="1275" max="1275" width="23" style="12" bestFit="1" customWidth="1"/>
    <col min="1276" max="1276" width="2.75" style="12" customWidth="1"/>
    <col min="1277" max="1277" width="23" style="12" bestFit="1" customWidth="1"/>
    <col min="1278" max="1278" width="0.75" style="12" customWidth="1"/>
    <col min="1279" max="1279" width="1.25" style="12" customWidth="1"/>
    <col min="1280" max="1280" width="2" style="12" customWidth="1"/>
    <col min="1281" max="1525" width="9.25" style="12"/>
    <col min="1526" max="1526" width="12.75" style="12" customWidth="1"/>
    <col min="1527" max="1527" width="31.125" style="12" customWidth="1"/>
    <col min="1528" max="1528" width="4" style="12" customWidth="1"/>
    <col min="1529" max="1529" width="10" style="12" customWidth="1"/>
    <col min="1530" max="1530" width="1.25" style="12" customWidth="1"/>
    <col min="1531" max="1531" width="23" style="12" bestFit="1" customWidth="1"/>
    <col min="1532" max="1532" width="2.75" style="12" customWidth="1"/>
    <col min="1533" max="1533" width="23" style="12" bestFit="1" customWidth="1"/>
    <col min="1534" max="1534" width="0.75" style="12" customWidth="1"/>
    <col min="1535" max="1535" width="1.25" style="12" customWidth="1"/>
    <col min="1536" max="1536" width="2" style="12" customWidth="1"/>
    <col min="1537" max="1781" width="9.25" style="12"/>
    <col min="1782" max="1782" width="12.75" style="12" customWidth="1"/>
    <col min="1783" max="1783" width="31.125" style="12" customWidth="1"/>
    <col min="1784" max="1784" width="4" style="12" customWidth="1"/>
    <col min="1785" max="1785" width="10" style="12" customWidth="1"/>
    <col min="1786" max="1786" width="1.25" style="12" customWidth="1"/>
    <col min="1787" max="1787" width="23" style="12" bestFit="1" customWidth="1"/>
    <col min="1788" max="1788" width="2.75" style="12" customWidth="1"/>
    <col min="1789" max="1789" width="23" style="12" bestFit="1" customWidth="1"/>
    <col min="1790" max="1790" width="0.75" style="12" customWidth="1"/>
    <col min="1791" max="1791" width="1.25" style="12" customWidth="1"/>
    <col min="1792" max="1792" width="2" style="12" customWidth="1"/>
    <col min="1793" max="2037" width="9.25" style="12"/>
    <col min="2038" max="2038" width="12.75" style="12" customWidth="1"/>
    <col min="2039" max="2039" width="31.125" style="12" customWidth="1"/>
    <col min="2040" max="2040" width="4" style="12" customWidth="1"/>
    <col min="2041" max="2041" width="10" style="12" customWidth="1"/>
    <col min="2042" max="2042" width="1.25" style="12" customWidth="1"/>
    <col min="2043" max="2043" width="23" style="12" bestFit="1" customWidth="1"/>
    <col min="2044" max="2044" width="2.75" style="12" customWidth="1"/>
    <col min="2045" max="2045" width="23" style="12" bestFit="1" customWidth="1"/>
    <col min="2046" max="2046" width="0.75" style="12" customWidth="1"/>
    <col min="2047" max="2047" width="1.25" style="12" customWidth="1"/>
    <col min="2048" max="2048" width="2" style="12" customWidth="1"/>
    <col min="2049" max="2293" width="9.25" style="12"/>
    <col min="2294" max="2294" width="12.75" style="12" customWidth="1"/>
    <col min="2295" max="2295" width="31.125" style="12" customWidth="1"/>
    <col min="2296" max="2296" width="4" style="12" customWidth="1"/>
    <col min="2297" max="2297" width="10" style="12" customWidth="1"/>
    <col min="2298" max="2298" width="1.25" style="12" customWidth="1"/>
    <col min="2299" max="2299" width="23" style="12" bestFit="1" customWidth="1"/>
    <col min="2300" max="2300" width="2.75" style="12" customWidth="1"/>
    <col min="2301" max="2301" width="23" style="12" bestFit="1" customWidth="1"/>
    <col min="2302" max="2302" width="0.75" style="12" customWidth="1"/>
    <col min="2303" max="2303" width="1.25" style="12" customWidth="1"/>
    <col min="2304" max="2304" width="2" style="12" customWidth="1"/>
    <col min="2305" max="2549" width="9.25" style="12"/>
    <col min="2550" max="2550" width="12.75" style="12" customWidth="1"/>
    <col min="2551" max="2551" width="31.125" style="12" customWidth="1"/>
    <col min="2552" max="2552" width="4" style="12" customWidth="1"/>
    <col min="2553" max="2553" width="10" style="12" customWidth="1"/>
    <col min="2554" max="2554" width="1.25" style="12" customWidth="1"/>
    <col min="2555" max="2555" width="23" style="12" bestFit="1" customWidth="1"/>
    <col min="2556" max="2556" width="2.75" style="12" customWidth="1"/>
    <col min="2557" max="2557" width="23" style="12" bestFit="1" customWidth="1"/>
    <col min="2558" max="2558" width="0.75" style="12" customWidth="1"/>
    <col min="2559" max="2559" width="1.25" style="12" customWidth="1"/>
    <col min="2560" max="2560" width="2" style="12" customWidth="1"/>
    <col min="2561" max="2805" width="9.25" style="12"/>
    <col min="2806" max="2806" width="12.75" style="12" customWidth="1"/>
    <col min="2807" max="2807" width="31.125" style="12" customWidth="1"/>
    <col min="2808" max="2808" width="4" style="12" customWidth="1"/>
    <col min="2809" max="2809" width="10" style="12" customWidth="1"/>
    <col min="2810" max="2810" width="1.25" style="12" customWidth="1"/>
    <col min="2811" max="2811" width="23" style="12" bestFit="1" customWidth="1"/>
    <col min="2812" max="2812" width="2.75" style="12" customWidth="1"/>
    <col min="2813" max="2813" width="23" style="12" bestFit="1" customWidth="1"/>
    <col min="2814" max="2814" width="0.75" style="12" customWidth="1"/>
    <col min="2815" max="2815" width="1.25" style="12" customWidth="1"/>
    <col min="2816" max="2816" width="2" style="12" customWidth="1"/>
    <col min="2817" max="3061" width="9.25" style="12"/>
    <col min="3062" max="3062" width="12.75" style="12" customWidth="1"/>
    <col min="3063" max="3063" width="31.125" style="12" customWidth="1"/>
    <col min="3064" max="3064" width="4" style="12" customWidth="1"/>
    <col min="3065" max="3065" width="10" style="12" customWidth="1"/>
    <col min="3066" max="3066" width="1.25" style="12" customWidth="1"/>
    <col min="3067" max="3067" width="23" style="12" bestFit="1" customWidth="1"/>
    <col min="3068" max="3068" width="2.75" style="12" customWidth="1"/>
    <col min="3069" max="3069" width="23" style="12" bestFit="1" customWidth="1"/>
    <col min="3070" max="3070" width="0.75" style="12" customWidth="1"/>
    <col min="3071" max="3071" width="1.25" style="12" customWidth="1"/>
    <col min="3072" max="3072" width="2" style="12" customWidth="1"/>
    <col min="3073" max="3317" width="9.25" style="12"/>
    <col min="3318" max="3318" width="12.75" style="12" customWidth="1"/>
    <col min="3319" max="3319" width="31.125" style="12" customWidth="1"/>
    <col min="3320" max="3320" width="4" style="12" customWidth="1"/>
    <col min="3321" max="3321" width="10" style="12" customWidth="1"/>
    <col min="3322" max="3322" width="1.25" style="12" customWidth="1"/>
    <col min="3323" max="3323" width="23" style="12" bestFit="1" customWidth="1"/>
    <col min="3324" max="3324" width="2.75" style="12" customWidth="1"/>
    <col min="3325" max="3325" width="23" style="12" bestFit="1" customWidth="1"/>
    <col min="3326" max="3326" width="0.75" style="12" customWidth="1"/>
    <col min="3327" max="3327" width="1.25" style="12" customWidth="1"/>
    <col min="3328" max="3328" width="2" style="12" customWidth="1"/>
    <col min="3329" max="3573" width="9.25" style="12"/>
    <col min="3574" max="3574" width="12.75" style="12" customWidth="1"/>
    <col min="3575" max="3575" width="31.125" style="12" customWidth="1"/>
    <col min="3576" max="3576" width="4" style="12" customWidth="1"/>
    <col min="3577" max="3577" width="10" style="12" customWidth="1"/>
    <col min="3578" max="3578" width="1.25" style="12" customWidth="1"/>
    <col min="3579" max="3579" width="23" style="12" bestFit="1" customWidth="1"/>
    <col min="3580" max="3580" width="2.75" style="12" customWidth="1"/>
    <col min="3581" max="3581" width="23" style="12" bestFit="1" customWidth="1"/>
    <col min="3582" max="3582" width="0.75" style="12" customWidth="1"/>
    <col min="3583" max="3583" width="1.25" style="12" customWidth="1"/>
    <col min="3584" max="3584" width="2" style="12" customWidth="1"/>
    <col min="3585" max="3829" width="9.25" style="12"/>
    <col min="3830" max="3830" width="12.75" style="12" customWidth="1"/>
    <col min="3831" max="3831" width="31.125" style="12" customWidth="1"/>
    <col min="3832" max="3832" width="4" style="12" customWidth="1"/>
    <col min="3833" max="3833" width="10" style="12" customWidth="1"/>
    <col min="3834" max="3834" width="1.25" style="12" customWidth="1"/>
    <col min="3835" max="3835" width="23" style="12" bestFit="1" customWidth="1"/>
    <col min="3836" max="3836" width="2.75" style="12" customWidth="1"/>
    <col min="3837" max="3837" width="23" style="12" bestFit="1" customWidth="1"/>
    <col min="3838" max="3838" width="0.75" style="12" customWidth="1"/>
    <col min="3839" max="3839" width="1.25" style="12" customWidth="1"/>
    <col min="3840" max="3840" width="2" style="12" customWidth="1"/>
    <col min="3841" max="4085" width="9.25" style="12"/>
    <col min="4086" max="4086" width="12.75" style="12" customWidth="1"/>
    <col min="4087" max="4087" width="31.125" style="12" customWidth="1"/>
    <col min="4088" max="4088" width="4" style="12" customWidth="1"/>
    <col min="4089" max="4089" width="10" style="12" customWidth="1"/>
    <col min="4090" max="4090" width="1.25" style="12" customWidth="1"/>
    <col min="4091" max="4091" width="23" style="12" bestFit="1" customWidth="1"/>
    <col min="4092" max="4092" width="2.75" style="12" customWidth="1"/>
    <col min="4093" max="4093" width="23" style="12" bestFit="1" customWidth="1"/>
    <col min="4094" max="4094" width="0.75" style="12" customWidth="1"/>
    <col min="4095" max="4095" width="1.25" style="12" customWidth="1"/>
    <col min="4096" max="4096" width="2" style="12" customWidth="1"/>
    <col min="4097" max="4341" width="9.25" style="12"/>
    <col min="4342" max="4342" width="12.75" style="12" customWidth="1"/>
    <col min="4343" max="4343" width="31.125" style="12" customWidth="1"/>
    <col min="4344" max="4344" width="4" style="12" customWidth="1"/>
    <col min="4345" max="4345" width="10" style="12" customWidth="1"/>
    <col min="4346" max="4346" width="1.25" style="12" customWidth="1"/>
    <col min="4347" max="4347" width="23" style="12" bestFit="1" customWidth="1"/>
    <col min="4348" max="4348" width="2.75" style="12" customWidth="1"/>
    <col min="4349" max="4349" width="23" style="12" bestFit="1" customWidth="1"/>
    <col min="4350" max="4350" width="0.75" style="12" customWidth="1"/>
    <col min="4351" max="4351" width="1.25" style="12" customWidth="1"/>
    <col min="4352" max="4352" width="2" style="12" customWidth="1"/>
    <col min="4353" max="4597" width="9.25" style="12"/>
    <col min="4598" max="4598" width="12.75" style="12" customWidth="1"/>
    <col min="4599" max="4599" width="31.125" style="12" customWidth="1"/>
    <col min="4600" max="4600" width="4" style="12" customWidth="1"/>
    <col min="4601" max="4601" width="10" style="12" customWidth="1"/>
    <col min="4602" max="4602" width="1.25" style="12" customWidth="1"/>
    <col min="4603" max="4603" width="23" style="12" bestFit="1" customWidth="1"/>
    <col min="4604" max="4604" width="2.75" style="12" customWidth="1"/>
    <col min="4605" max="4605" width="23" style="12" bestFit="1" customWidth="1"/>
    <col min="4606" max="4606" width="0.75" style="12" customWidth="1"/>
    <col min="4607" max="4607" width="1.25" style="12" customWidth="1"/>
    <col min="4608" max="4608" width="2" style="12" customWidth="1"/>
    <col min="4609" max="4853" width="9.25" style="12"/>
    <col min="4854" max="4854" width="12.75" style="12" customWidth="1"/>
    <col min="4855" max="4855" width="31.125" style="12" customWidth="1"/>
    <col min="4856" max="4856" width="4" style="12" customWidth="1"/>
    <col min="4857" max="4857" width="10" style="12" customWidth="1"/>
    <col min="4858" max="4858" width="1.25" style="12" customWidth="1"/>
    <col min="4859" max="4859" width="23" style="12" bestFit="1" customWidth="1"/>
    <col min="4860" max="4860" width="2.75" style="12" customWidth="1"/>
    <col min="4861" max="4861" width="23" style="12" bestFit="1" customWidth="1"/>
    <col min="4862" max="4862" width="0.75" style="12" customWidth="1"/>
    <col min="4863" max="4863" width="1.25" style="12" customWidth="1"/>
    <col min="4864" max="4864" width="2" style="12" customWidth="1"/>
    <col min="4865" max="5109" width="9.25" style="12"/>
    <col min="5110" max="5110" width="12.75" style="12" customWidth="1"/>
    <col min="5111" max="5111" width="31.125" style="12" customWidth="1"/>
    <col min="5112" max="5112" width="4" style="12" customWidth="1"/>
    <col min="5113" max="5113" width="10" style="12" customWidth="1"/>
    <col min="5114" max="5114" width="1.25" style="12" customWidth="1"/>
    <col min="5115" max="5115" width="23" style="12" bestFit="1" customWidth="1"/>
    <col min="5116" max="5116" width="2.75" style="12" customWidth="1"/>
    <col min="5117" max="5117" width="23" style="12" bestFit="1" customWidth="1"/>
    <col min="5118" max="5118" width="0.75" style="12" customWidth="1"/>
    <col min="5119" max="5119" width="1.25" style="12" customWidth="1"/>
    <col min="5120" max="5120" width="2" style="12" customWidth="1"/>
    <col min="5121" max="5365" width="9.25" style="12"/>
    <col min="5366" max="5366" width="12.75" style="12" customWidth="1"/>
    <col min="5367" max="5367" width="31.125" style="12" customWidth="1"/>
    <col min="5368" max="5368" width="4" style="12" customWidth="1"/>
    <col min="5369" max="5369" width="10" style="12" customWidth="1"/>
    <col min="5370" max="5370" width="1.25" style="12" customWidth="1"/>
    <col min="5371" max="5371" width="23" style="12" bestFit="1" customWidth="1"/>
    <col min="5372" max="5372" width="2.75" style="12" customWidth="1"/>
    <col min="5373" max="5373" width="23" style="12" bestFit="1" customWidth="1"/>
    <col min="5374" max="5374" width="0.75" style="12" customWidth="1"/>
    <col min="5375" max="5375" width="1.25" style="12" customWidth="1"/>
    <col min="5376" max="5376" width="2" style="12" customWidth="1"/>
    <col min="5377" max="5621" width="9.25" style="12"/>
    <col min="5622" max="5622" width="12.75" style="12" customWidth="1"/>
    <col min="5623" max="5623" width="31.125" style="12" customWidth="1"/>
    <col min="5624" max="5624" width="4" style="12" customWidth="1"/>
    <col min="5625" max="5625" width="10" style="12" customWidth="1"/>
    <col min="5626" max="5626" width="1.25" style="12" customWidth="1"/>
    <col min="5627" max="5627" width="23" style="12" bestFit="1" customWidth="1"/>
    <col min="5628" max="5628" width="2.75" style="12" customWidth="1"/>
    <col min="5629" max="5629" width="23" style="12" bestFit="1" customWidth="1"/>
    <col min="5630" max="5630" width="0.75" style="12" customWidth="1"/>
    <col min="5631" max="5631" width="1.25" style="12" customWidth="1"/>
    <col min="5632" max="5632" width="2" style="12" customWidth="1"/>
    <col min="5633" max="5877" width="9.25" style="12"/>
    <col min="5878" max="5878" width="12.75" style="12" customWidth="1"/>
    <col min="5879" max="5879" width="31.125" style="12" customWidth="1"/>
    <col min="5880" max="5880" width="4" style="12" customWidth="1"/>
    <col min="5881" max="5881" width="10" style="12" customWidth="1"/>
    <col min="5882" max="5882" width="1.25" style="12" customWidth="1"/>
    <col min="5883" max="5883" width="23" style="12" bestFit="1" customWidth="1"/>
    <col min="5884" max="5884" width="2.75" style="12" customWidth="1"/>
    <col min="5885" max="5885" width="23" style="12" bestFit="1" customWidth="1"/>
    <col min="5886" max="5886" width="0.75" style="12" customWidth="1"/>
    <col min="5887" max="5887" width="1.25" style="12" customWidth="1"/>
    <col min="5888" max="5888" width="2" style="12" customWidth="1"/>
    <col min="5889" max="6133" width="9.25" style="12"/>
    <col min="6134" max="6134" width="12.75" style="12" customWidth="1"/>
    <col min="6135" max="6135" width="31.125" style="12" customWidth="1"/>
    <col min="6136" max="6136" width="4" style="12" customWidth="1"/>
    <col min="6137" max="6137" width="10" style="12" customWidth="1"/>
    <col min="6138" max="6138" width="1.25" style="12" customWidth="1"/>
    <col min="6139" max="6139" width="23" style="12" bestFit="1" customWidth="1"/>
    <col min="6140" max="6140" width="2.75" style="12" customWidth="1"/>
    <col min="6141" max="6141" width="23" style="12" bestFit="1" customWidth="1"/>
    <col min="6142" max="6142" width="0.75" style="12" customWidth="1"/>
    <col min="6143" max="6143" width="1.25" style="12" customWidth="1"/>
    <col min="6144" max="6144" width="2" style="12" customWidth="1"/>
    <col min="6145" max="6389" width="9.25" style="12"/>
    <col min="6390" max="6390" width="12.75" style="12" customWidth="1"/>
    <col min="6391" max="6391" width="31.125" style="12" customWidth="1"/>
    <col min="6392" max="6392" width="4" style="12" customWidth="1"/>
    <col min="6393" max="6393" width="10" style="12" customWidth="1"/>
    <col min="6394" max="6394" width="1.25" style="12" customWidth="1"/>
    <col min="6395" max="6395" width="23" style="12" bestFit="1" customWidth="1"/>
    <col min="6396" max="6396" width="2.75" style="12" customWidth="1"/>
    <col min="6397" max="6397" width="23" style="12" bestFit="1" customWidth="1"/>
    <col min="6398" max="6398" width="0.75" style="12" customWidth="1"/>
    <col min="6399" max="6399" width="1.25" style="12" customWidth="1"/>
    <col min="6400" max="6400" width="2" style="12" customWidth="1"/>
    <col min="6401" max="6645" width="9.25" style="12"/>
    <col min="6646" max="6646" width="12.75" style="12" customWidth="1"/>
    <col min="6647" max="6647" width="31.125" style="12" customWidth="1"/>
    <col min="6648" max="6648" width="4" style="12" customWidth="1"/>
    <col min="6649" max="6649" width="10" style="12" customWidth="1"/>
    <col min="6650" max="6650" width="1.25" style="12" customWidth="1"/>
    <col min="6651" max="6651" width="23" style="12" bestFit="1" customWidth="1"/>
    <col min="6652" max="6652" width="2.75" style="12" customWidth="1"/>
    <col min="6653" max="6653" width="23" style="12" bestFit="1" customWidth="1"/>
    <col min="6654" max="6654" width="0.75" style="12" customWidth="1"/>
    <col min="6655" max="6655" width="1.25" style="12" customWidth="1"/>
    <col min="6656" max="6656" width="2" style="12" customWidth="1"/>
    <col min="6657" max="6901" width="9.25" style="12"/>
    <col min="6902" max="6902" width="12.75" style="12" customWidth="1"/>
    <col min="6903" max="6903" width="31.125" style="12" customWidth="1"/>
    <col min="6904" max="6904" width="4" style="12" customWidth="1"/>
    <col min="6905" max="6905" width="10" style="12" customWidth="1"/>
    <col min="6906" max="6906" width="1.25" style="12" customWidth="1"/>
    <col min="6907" max="6907" width="23" style="12" bestFit="1" customWidth="1"/>
    <col min="6908" max="6908" width="2.75" style="12" customWidth="1"/>
    <col min="6909" max="6909" width="23" style="12" bestFit="1" customWidth="1"/>
    <col min="6910" max="6910" width="0.75" style="12" customWidth="1"/>
    <col min="6911" max="6911" width="1.25" style="12" customWidth="1"/>
    <col min="6912" max="6912" width="2" style="12" customWidth="1"/>
    <col min="6913" max="7157" width="9.25" style="12"/>
    <col min="7158" max="7158" width="12.75" style="12" customWidth="1"/>
    <col min="7159" max="7159" width="31.125" style="12" customWidth="1"/>
    <col min="7160" max="7160" width="4" style="12" customWidth="1"/>
    <col min="7161" max="7161" width="10" style="12" customWidth="1"/>
    <col min="7162" max="7162" width="1.25" style="12" customWidth="1"/>
    <col min="7163" max="7163" width="23" style="12" bestFit="1" customWidth="1"/>
    <col min="7164" max="7164" width="2.75" style="12" customWidth="1"/>
    <col min="7165" max="7165" width="23" style="12" bestFit="1" customWidth="1"/>
    <col min="7166" max="7166" width="0.75" style="12" customWidth="1"/>
    <col min="7167" max="7167" width="1.25" style="12" customWidth="1"/>
    <col min="7168" max="7168" width="2" style="12" customWidth="1"/>
    <col min="7169" max="7413" width="9.25" style="12"/>
    <col min="7414" max="7414" width="12.75" style="12" customWidth="1"/>
    <col min="7415" max="7415" width="31.125" style="12" customWidth="1"/>
    <col min="7416" max="7416" width="4" style="12" customWidth="1"/>
    <col min="7417" max="7417" width="10" style="12" customWidth="1"/>
    <col min="7418" max="7418" width="1.25" style="12" customWidth="1"/>
    <col min="7419" max="7419" width="23" style="12" bestFit="1" customWidth="1"/>
    <col min="7420" max="7420" width="2.75" style="12" customWidth="1"/>
    <col min="7421" max="7421" width="23" style="12" bestFit="1" customWidth="1"/>
    <col min="7422" max="7422" width="0.75" style="12" customWidth="1"/>
    <col min="7423" max="7423" width="1.25" style="12" customWidth="1"/>
    <col min="7424" max="7424" width="2" style="12" customWidth="1"/>
    <col min="7425" max="7669" width="9.25" style="12"/>
    <col min="7670" max="7670" width="12.75" style="12" customWidth="1"/>
    <col min="7671" max="7671" width="31.125" style="12" customWidth="1"/>
    <col min="7672" max="7672" width="4" style="12" customWidth="1"/>
    <col min="7673" max="7673" width="10" style="12" customWidth="1"/>
    <col min="7674" max="7674" width="1.25" style="12" customWidth="1"/>
    <col min="7675" max="7675" width="23" style="12" bestFit="1" customWidth="1"/>
    <col min="7676" max="7676" width="2.75" style="12" customWidth="1"/>
    <col min="7677" max="7677" width="23" style="12" bestFit="1" customWidth="1"/>
    <col min="7678" max="7678" width="0.75" style="12" customWidth="1"/>
    <col min="7679" max="7679" width="1.25" style="12" customWidth="1"/>
    <col min="7680" max="7680" width="2" style="12" customWidth="1"/>
    <col min="7681" max="7925" width="9.25" style="12"/>
    <col min="7926" max="7926" width="12.75" style="12" customWidth="1"/>
    <col min="7927" max="7927" width="31.125" style="12" customWidth="1"/>
    <col min="7928" max="7928" width="4" style="12" customWidth="1"/>
    <col min="7929" max="7929" width="10" style="12" customWidth="1"/>
    <col min="7930" max="7930" width="1.25" style="12" customWidth="1"/>
    <col min="7931" max="7931" width="23" style="12" bestFit="1" customWidth="1"/>
    <col min="7932" max="7932" width="2.75" style="12" customWidth="1"/>
    <col min="7933" max="7933" width="23" style="12" bestFit="1" customWidth="1"/>
    <col min="7934" max="7934" width="0.75" style="12" customWidth="1"/>
    <col min="7935" max="7935" width="1.25" style="12" customWidth="1"/>
    <col min="7936" max="7936" width="2" style="12" customWidth="1"/>
    <col min="7937" max="8181" width="9.25" style="12"/>
    <col min="8182" max="8182" width="12.75" style="12" customWidth="1"/>
    <col min="8183" max="8183" width="31.125" style="12" customWidth="1"/>
    <col min="8184" max="8184" width="4" style="12" customWidth="1"/>
    <col min="8185" max="8185" width="10" style="12" customWidth="1"/>
    <col min="8186" max="8186" width="1.25" style="12" customWidth="1"/>
    <col min="8187" max="8187" width="23" style="12" bestFit="1" customWidth="1"/>
    <col min="8188" max="8188" width="2.75" style="12" customWidth="1"/>
    <col min="8189" max="8189" width="23" style="12" bestFit="1" customWidth="1"/>
    <col min="8190" max="8190" width="0.75" style="12" customWidth="1"/>
    <col min="8191" max="8191" width="1.25" style="12" customWidth="1"/>
    <col min="8192" max="8192" width="2" style="12" customWidth="1"/>
    <col min="8193" max="8437" width="9.25" style="12"/>
    <col min="8438" max="8438" width="12.75" style="12" customWidth="1"/>
    <col min="8439" max="8439" width="31.125" style="12" customWidth="1"/>
    <col min="8440" max="8440" width="4" style="12" customWidth="1"/>
    <col min="8441" max="8441" width="10" style="12" customWidth="1"/>
    <col min="8442" max="8442" width="1.25" style="12" customWidth="1"/>
    <col min="8443" max="8443" width="23" style="12" bestFit="1" customWidth="1"/>
    <col min="8444" max="8444" width="2.75" style="12" customWidth="1"/>
    <col min="8445" max="8445" width="23" style="12" bestFit="1" customWidth="1"/>
    <col min="8446" max="8446" width="0.75" style="12" customWidth="1"/>
    <col min="8447" max="8447" width="1.25" style="12" customWidth="1"/>
    <col min="8448" max="8448" width="2" style="12" customWidth="1"/>
    <col min="8449" max="8693" width="9.25" style="12"/>
    <col min="8694" max="8694" width="12.75" style="12" customWidth="1"/>
    <col min="8695" max="8695" width="31.125" style="12" customWidth="1"/>
    <col min="8696" max="8696" width="4" style="12" customWidth="1"/>
    <col min="8697" max="8697" width="10" style="12" customWidth="1"/>
    <col min="8698" max="8698" width="1.25" style="12" customWidth="1"/>
    <col min="8699" max="8699" width="23" style="12" bestFit="1" customWidth="1"/>
    <col min="8700" max="8700" width="2.75" style="12" customWidth="1"/>
    <col min="8701" max="8701" width="23" style="12" bestFit="1" customWidth="1"/>
    <col min="8702" max="8702" width="0.75" style="12" customWidth="1"/>
    <col min="8703" max="8703" width="1.25" style="12" customWidth="1"/>
    <col min="8704" max="8704" width="2" style="12" customWidth="1"/>
    <col min="8705" max="8949" width="9.25" style="12"/>
    <col min="8950" max="8950" width="12.75" style="12" customWidth="1"/>
    <col min="8951" max="8951" width="31.125" style="12" customWidth="1"/>
    <col min="8952" max="8952" width="4" style="12" customWidth="1"/>
    <col min="8953" max="8953" width="10" style="12" customWidth="1"/>
    <col min="8954" max="8954" width="1.25" style="12" customWidth="1"/>
    <col min="8955" max="8955" width="23" style="12" bestFit="1" customWidth="1"/>
    <col min="8956" max="8956" width="2.75" style="12" customWidth="1"/>
    <col min="8957" max="8957" width="23" style="12" bestFit="1" customWidth="1"/>
    <col min="8958" max="8958" width="0.75" style="12" customWidth="1"/>
    <col min="8959" max="8959" width="1.25" style="12" customWidth="1"/>
    <col min="8960" max="8960" width="2" style="12" customWidth="1"/>
    <col min="8961" max="9205" width="9.25" style="12"/>
    <col min="9206" max="9206" width="12.75" style="12" customWidth="1"/>
    <col min="9207" max="9207" width="31.125" style="12" customWidth="1"/>
    <col min="9208" max="9208" width="4" style="12" customWidth="1"/>
    <col min="9209" max="9209" width="10" style="12" customWidth="1"/>
    <col min="9210" max="9210" width="1.25" style="12" customWidth="1"/>
    <col min="9211" max="9211" width="23" style="12" bestFit="1" customWidth="1"/>
    <col min="9212" max="9212" width="2.75" style="12" customWidth="1"/>
    <col min="9213" max="9213" width="23" style="12" bestFit="1" customWidth="1"/>
    <col min="9214" max="9214" width="0.75" style="12" customWidth="1"/>
    <col min="9215" max="9215" width="1.25" style="12" customWidth="1"/>
    <col min="9216" max="9216" width="2" style="12" customWidth="1"/>
    <col min="9217" max="9461" width="9.25" style="12"/>
    <col min="9462" max="9462" width="12.75" style="12" customWidth="1"/>
    <col min="9463" max="9463" width="31.125" style="12" customWidth="1"/>
    <col min="9464" max="9464" width="4" style="12" customWidth="1"/>
    <col min="9465" max="9465" width="10" style="12" customWidth="1"/>
    <col min="9466" max="9466" width="1.25" style="12" customWidth="1"/>
    <col min="9467" max="9467" width="23" style="12" bestFit="1" customWidth="1"/>
    <col min="9468" max="9468" width="2.75" style="12" customWidth="1"/>
    <col min="9469" max="9469" width="23" style="12" bestFit="1" customWidth="1"/>
    <col min="9470" max="9470" width="0.75" style="12" customWidth="1"/>
    <col min="9471" max="9471" width="1.25" style="12" customWidth="1"/>
    <col min="9472" max="9472" width="2" style="12" customWidth="1"/>
    <col min="9473" max="9717" width="9.25" style="12"/>
    <col min="9718" max="9718" width="12.75" style="12" customWidth="1"/>
    <col min="9719" max="9719" width="31.125" style="12" customWidth="1"/>
    <col min="9720" max="9720" width="4" style="12" customWidth="1"/>
    <col min="9721" max="9721" width="10" style="12" customWidth="1"/>
    <col min="9722" max="9722" width="1.25" style="12" customWidth="1"/>
    <col min="9723" max="9723" width="23" style="12" bestFit="1" customWidth="1"/>
    <col min="9724" max="9724" width="2.75" style="12" customWidth="1"/>
    <col min="9725" max="9725" width="23" style="12" bestFit="1" customWidth="1"/>
    <col min="9726" max="9726" width="0.75" style="12" customWidth="1"/>
    <col min="9727" max="9727" width="1.25" style="12" customWidth="1"/>
    <col min="9728" max="9728" width="2" style="12" customWidth="1"/>
    <col min="9729" max="9973" width="9.25" style="12"/>
    <col min="9974" max="9974" width="12.75" style="12" customWidth="1"/>
    <col min="9975" max="9975" width="31.125" style="12" customWidth="1"/>
    <col min="9976" max="9976" width="4" style="12" customWidth="1"/>
    <col min="9977" max="9977" width="10" style="12" customWidth="1"/>
    <col min="9978" max="9978" width="1.25" style="12" customWidth="1"/>
    <col min="9979" max="9979" width="23" style="12" bestFit="1" customWidth="1"/>
    <col min="9980" max="9980" width="2.75" style="12" customWidth="1"/>
    <col min="9981" max="9981" width="23" style="12" bestFit="1" customWidth="1"/>
    <col min="9982" max="9982" width="0.75" style="12" customWidth="1"/>
    <col min="9983" max="9983" width="1.25" style="12" customWidth="1"/>
    <col min="9984" max="9984" width="2" style="12" customWidth="1"/>
    <col min="9985" max="10229" width="9.25" style="12"/>
    <col min="10230" max="10230" width="12.75" style="12" customWidth="1"/>
    <col min="10231" max="10231" width="31.125" style="12" customWidth="1"/>
    <col min="10232" max="10232" width="4" style="12" customWidth="1"/>
    <col min="10233" max="10233" width="10" style="12" customWidth="1"/>
    <col min="10234" max="10234" width="1.25" style="12" customWidth="1"/>
    <col min="10235" max="10235" width="23" style="12" bestFit="1" customWidth="1"/>
    <col min="10236" max="10236" width="2.75" style="12" customWidth="1"/>
    <col min="10237" max="10237" width="23" style="12" bestFit="1" customWidth="1"/>
    <col min="10238" max="10238" width="0.75" style="12" customWidth="1"/>
    <col min="10239" max="10239" width="1.25" style="12" customWidth="1"/>
    <col min="10240" max="10240" width="2" style="12" customWidth="1"/>
    <col min="10241" max="10485" width="9.25" style="12"/>
    <col min="10486" max="10486" width="12.75" style="12" customWidth="1"/>
    <col min="10487" max="10487" width="31.125" style="12" customWidth="1"/>
    <col min="10488" max="10488" width="4" style="12" customWidth="1"/>
    <col min="10489" max="10489" width="10" style="12" customWidth="1"/>
    <col min="10490" max="10490" width="1.25" style="12" customWidth="1"/>
    <col min="10491" max="10491" width="23" style="12" bestFit="1" customWidth="1"/>
    <col min="10492" max="10492" width="2.75" style="12" customWidth="1"/>
    <col min="10493" max="10493" width="23" style="12" bestFit="1" customWidth="1"/>
    <col min="10494" max="10494" width="0.75" style="12" customWidth="1"/>
    <col min="10495" max="10495" width="1.25" style="12" customWidth="1"/>
    <col min="10496" max="10496" width="2" style="12" customWidth="1"/>
    <col min="10497" max="10741" width="9.25" style="12"/>
    <col min="10742" max="10742" width="12.75" style="12" customWidth="1"/>
    <col min="10743" max="10743" width="31.125" style="12" customWidth="1"/>
    <col min="10744" max="10744" width="4" style="12" customWidth="1"/>
    <col min="10745" max="10745" width="10" style="12" customWidth="1"/>
    <col min="10746" max="10746" width="1.25" style="12" customWidth="1"/>
    <col min="10747" max="10747" width="23" style="12" bestFit="1" customWidth="1"/>
    <col min="10748" max="10748" width="2.75" style="12" customWidth="1"/>
    <col min="10749" max="10749" width="23" style="12" bestFit="1" customWidth="1"/>
    <col min="10750" max="10750" width="0.75" style="12" customWidth="1"/>
    <col min="10751" max="10751" width="1.25" style="12" customWidth="1"/>
    <col min="10752" max="10752" width="2" style="12" customWidth="1"/>
    <col min="10753" max="10997" width="9.25" style="12"/>
    <col min="10998" max="10998" width="12.75" style="12" customWidth="1"/>
    <col min="10999" max="10999" width="31.125" style="12" customWidth="1"/>
    <col min="11000" max="11000" width="4" style="12" customWidth="1"/>
    <col min="11001" max="11001" width="10" style="12" customWidth="1"/>
    <col min="11002" max="11002" width="1.25" style="12" customWidth="1"/>
    <col min="11003" max="11003" width="23" style="12" bestFit="1" customWidth="1"/>
    <col min="11004" max="11004" width="2.75" style="12" customWidth="1"/>
    <col min="11005" max="11005" width="23" style="12" bestFit="1" customWidth="1"/>
    <col min="11006" max="11006" width="0.75" style="12" customWidth="1"/>
    <col min="11007" max="11007" width="1.25" style="12" customWidth="1"/>
    <col min="11008" max="11008" width="2" style="12" customWidth="1"/>
    <col min="11009" max="11253" width="9.25" style="12"/>
    <col min="11254" max="11254" width="12.75" style="12" customWidth="1"/>
    <col min="11255" max="11255" width="31.125" style="12" customWidth="1"/>
    <col min="11256" max="11256" width="4" style="12" customWidth="1"/>
    <col min="11257" max="11257" width="10" style="12" customWidth="1"/>
    <col min="11258" max="11258" width="1.25" style="12" customWidth="1"/>
    <col min="11259" max="11259" width="23" style="12" bestFit="1" customWidth="1"/>
    <col min="11260" max="11260" width="2.75" style="12" customWidth="1"/>
    <col min="11261" max="11261" width="23" style="12" bestFit="1" customWidth="1"/>
    <col min="11262" max="11262" width="0.75" style="12" customWidth="1"/>
    <col min="11263" max="11263" width="1.25" style="12" customWidth="1"/>
    <col min="11264" max="11264" width="2" style="12" customWidth="1"/>
    <col min="11265" max="11509" width="9.25" style="12"/>
    <col min="11510" max="11510" width="12.75" style="12" customWidth="1"/>
    <col min="11511" max="11511" width="31.125" style="12" customWidth="1"/>
    <col min="11512" max="11512" width="4" style="12" customWidth="1"/>
    <col min="11513" max="11513" width="10" style="12" customWidth="1"/>
    <col min="11514" max="11514" width="1.25" style="12" customWidth="1"/>
    <col min="11515" max="11515" width="23" style="12" bestFit="1" customWidth="1"/>
    <col min="11516" max="11516" width="2.75" style="12" customWidth="1"/>
    <col min="11517" max="11517" width="23" style="12" bestFit="1" customWidth="1"/>
    <col min="11518" max="11518" width="0.75" style="12" customWidth="1"/>
    <col min="11519" max="11519" width="1.25" style="12" customWidth="1"/>
    <col min="11520" max="11520" width="2" style="12" customWidth="1"/>
    <col min="11521" max="11765" width="9.25" style="12"/>
    <col min="11766" max="11766" width="12.75" style="12" customWidth="1"/>
    <col min="11767" max="11767" width="31.125" style="12" customWidth="1"/>
    <col min="11768" max="11768" width="4" style="12" customWidth="1"/>
    <col min="11769" max="11769" width="10" style="12" customWidth="1"/>
    <col min="11770" max="11770" width="1.25" style="12" customWidth="1"/>
    <col min="11771" max="11771" width="23" style="12" bestFit="1" customWidth="1"/>
    <col min="11772" max="11772" width="2.75" style="12" customWidth="1"/>
    <col min="11773" max="11773" width="23" style="12" bestFit="1" customWidth="1"/>
    <col min="11774" max="11774" width="0.75" style="12" customWidth="1"/>
    <col min="11775" max="11775" width="1.25" style="12" customWidth="1"/>
    <col min="11776" max="11776" width="2" style="12" customWidth="1"/>
    <col min="11777" max="12021" width="9.25" style="12"/>
    <col min="12022" max="12022" width="12.75" style="12" customWidth="1"/>
    <col min="12023" max="12023" width="31.125" style="12" customWidth="1"/>
    <col min="12024" max="12024" width="4" style="12" customWidth="1"/>
    <col min="12025" max="12025" width="10" style="12" customWidth="1"/>
    <col min="12026" max="12026" width="1.25" style="12" customWidth="1"/>
    <col min="12027" max="12027" width="23" style="12" bestFit="1" customWidth="1"/>
    <col min="12028" max="12028" width="2.75" style="12" customWidth="1"/>
    <col min="12029" max="12029" width="23" style="12" bestFit="1" customWidth="1"/>
    <col min="12030" max="12030" width="0.75" style="12" customWidth="1"/>
    <col min="12031" max="12031" width="1.25" style="12" customWidth="1"/>
    <col min="12032" max="12032" width="2" style="12" customWidth="1"/>
    <col min="12033" max="12277" width="9.25" style="12"/>
    <col min="12278" max="12278" width="12.75" style="12" customWidth="1"/>
    <col min="12279" max="12279" width="31.125" style="12" customWidth="1"/>
    <col min="12280" max="12280" width="4" style="12" customWidth="1"/>
    <col min="12281" max="12281" width="10" style="12" customWidth="1"/>
    <col min="12282" max="12282" width="1.25" style="12" customWidth="1"/>
    <col min="12283" max="12283" width="23" style="12" bestFit="1" customWidth="1"/>
    <col min="12284" max="12284" width="2.75" style="12" customWidth="1"/>
    <col min="12285" max="12285" width="23" style="12" bestFit="1" customWidth="1"/>
    <col min="12286" max="12286" width="0.75" style="12" customWidth="1"/>
    <col min="12287" max="12287" width="1.25" style="12" customWidth="1"/>
    <col min="12288" max="12288" width="2" style="12" customWidth="1"/>
    <col min="12289" max="12533" width="9.25" style="12"/>
    <col min="12534" max="12534" width="12.75" style="12" customWidth="1"/>
    <col min="12535" max="12535" width="31.125" style="12" customWidth="1"/>
    <col min="12536" max="12536" width="4" style="12" customWidth="1"/>
    <col min="12537" max="12537" width="10" style="12" customWidth="1"/>
    <col min="12538" max="12538" width="1.25" style="12" customWidth="1"/>
    <col min="12539" max="12539" width="23" style="12" bestFit="1" customWidth="1"/>
    <col min="12540" max="12540" width="2.75" style="12" customWidth="1"/>
    <col min="12541" max="12541" width="23" style="12" bestFit="1" customWidth="1"/>
    <col min="12542" max="12542" width="0.75" style="12" customWidth="1"/>
    <col min="12543" max="12543" width="1.25" style="12" customWidth="1"/>
    <col min="12544" max="12544" width="2" style="12" customWidth="1"/>
    <col min="12545" max="12789" width="9.25" style="12"/>
    <col min="12790" max="12790" width="12.75" style="12" customWidth="1"/>
    <col min="12791" max="12791" width="31.125" style="12" customWidth="1"/>
    <col min="12792" max="12792" width="4" style="12" customWidth="1"/>
    <col min="12793" max="12793" width="10" style="12" customWidth="1"/>
    <col min="12794" max="12794" width="1.25" style="12" customWidth="1"/>
    <col min="12795" max="12795" width="23" style="12" bestFit="1" customWidth="1"/>
    <col min="12796" max="12796" width="2.75" style="12" customWidth="1"/>
    <col min="12797" max="12797" width="23" style="12" bestFit="1" customWidth="1"/>
    <col min="12798" max="12798" width="0.75" style="12" customWidth="1"/>
    <col min="12799" max="12799" width="1.25" style="12" customWidth="1"/>
    <col min="12800" max="12800" width="2" style="12" customWidth="1"/>
    <col min="12801" max="13045" width="9.25" style="12"/>
    <col min="13046" max="13046" width="12.75" style="12" customWidth="1"/>
    <col min="13047" max="13047" width="31.125" style="12" customWidth="1"/>
    <col min="13048" max="13048" width="4" style="12" customWidth="1"/>
    <col min="13049" max="13049" width="10" style="12" customWidth="1"/>
    <col min="13050" max="13050" width="1.25" style="12" customWidth="1"/>
    <col min="13051" max="13051" width="23" style="12" bestFit="1" customWidth="1"/>
    <col min="13052" max="13052" width="2.75" style="12" customWidth="1"/>
    <col min="13053" max="13053" width="23" style="12" bestFit="1" customWidth="1"/>
    <col min="13054" max="13054" width="0.75" style="12" customWidth="1"/>
    <col min="13055" max="13055" width="1.25" style="12" customWidth="1"/>
    <col min="13056" max="13056" width="2" style="12" customWidth="1"/>
    <col min="13057" max="13301" width="9.25" style="12"/>
    <col min="13302" max="13302" width="12.75" style="12" customWidth="1"/>
    <col min="13303" max="13303" width="31.125" style="12" customWidth="1"/>
    <col min="13304" max="13304" width="4" style="12" customWidth="1"/>
    <col min="13305" max="13305" width="10" style="12" customWidth="1"/>
    <col min="13306" max="13306" width="1.25" style="12" customWidth="1"/>
    <col min="13307" max="13307" width="23" style="12" bestFit="1" customWidth="1"/>
    <col min="13308" max="13308" width="2.75" style="12" customWidth="1"/>
    <col min="13309" max="13309" width="23" style="12" bestFit="1" customWidth="1"/>
    <col min="13310" max="13310" width="0.75" style="12" customWidth="1"/>
    <col min="13311" max="13311" width="1.25" style="12" customWidth="1"/>
    <col min="13312" max="13312" width="2" style="12" customWidth="1"/>
    <col min="13313" max="13557" width="9.25" style="12"/>
    <col min="13558" max="13558" width="12.75" style="12" customWidth="1"/>
    <col min="13559" max="13559" width="31.125" style="12" customWidth="1"/>
    <col min="13560" max="13560" width="4" style="12" customWidth="1"/>
    <col min="13561" max="13561" width="10" style="12" customWidth="1"/>
    <col min="13562" max="13562" width="1.25" style="12" customWidth="1"/>
    <col min="13563" max="13563" width="23" style="12" bestFit="1" customWidth="1"/>
    <col min="13564" max="13564" width="2.75" style="12" customWidth="1"/>
    <col min="13565" max="13565" width="23" style="12" bestFit="1" customWidth="1"/>
    <col min="13566" max="13566" width="0.75" style="12" customWidth="1"/>
    <col min="13567" max="13567" width="1.25" style="12" customWidth="1"/>
    <col min="13568" max="13568" width="2" style="12" customWidth="1"/>
    <col min="13569" max="13813" width="9.25" style="12"/>
    <col min="13814" max="13814" width="12.75" style="12" customWidth="1"/>
    <col min="13815" max="13815" width="31.125" style="12" customWidth="1"/>
    <col min="13816" max="13816" width="4" style="12" customWidth="1"/>
    <col min="13817" max="13817" width="10" style="12" customWidth="1"/>
    <col min="13818" max="13818" width="1.25" style="12" customWidth="1"/>
    <col min="13819" max="13819" width="23" style="12" bestFit="1" customWidth="1"/>
    <col min="13820" max="13820" width="2.75" style="12" customWidth="1"/>
    <col min="13821" max="13821" width="23" style="12" bestFit="1" customWidth="1"/>
    <col min="13822" max="13822" width="0.75" style="12" customWidth="1"/>
    <col min="13823" max="13823" width="1.25" style="12" customWidth="1"/>
    <col min="13824" max="13824" width="2" style="12" customWidth="1"/>
    <col min="13825" max="14069" width="9.25" style="12"/>
    <col min="14070" max="14070" width="12.75" style="12" customWidth="1"/>
    <col min="14071" max="14071" width="31.125" style="12" customWidth="1"/>
    <col min="14072" max="14072" width="4" style="12" customWidth="1"/>
    <col min="14073" max="14073" width="10" style="12" customWidth="1"/>
    <col min="14074" max="14074" width="1.25" style="12" customWidth="1"/>
    <col min="14075" max="14075" width="23" style="12" bestFit="1" customWidth="1"/>
    <col min="14076" max="14076" width="2.75" style="12" customWidth="1"/>
    <col min="14077" max="14077" width="23" style="12" bestFit="1" customWidth="1"/>
    <col min="14078" max="14078" width="0.75" style="12" customWidth="1"/>
    <col min="14079" max="14079" width="1.25" style="12" customWidth="1"/>
    <col min="14080" max="14080" width="2" style="12" customWidth="1"/>
    <col min="14081" max="14325" width="9.25" style="12"/>
    <col min="14326" max="14326" width="12.75" style="12" customWidth="1"/>
    <col min="14327" max="14327" width="31.125" style="12" customWidth="1"/>
    <col min="14328" max="14328" width="4" style="12" customWidth="1"/>
    <col min="14329" max="14329" width="10" style="12" customWidth="1"/>
    <col min="14330" max="14330" width="1.25" style="12" customWidth="1"/>
    <col min="14331" max="14331" width="23" style="12" bestFit="1" customWidth="1"/>
    <col min="14332" max="14332" width="2.75" style="12" customWidth="1"/>
    <col min="14333" max="14333" width="23" style="12" bestFit="1" customWidth="1"/>
    <col min="14334" max="14334" width="0.75" style="12" customWidth="1"/>
    <col min="14335" max="14335" width="1.25" style="12" customWidth="1"/>
    <col min="14336" max="14336" width="2" style="12" customWidth="1"/>
    <col min="14337" max="14581" width="9.25" style="12"/>
    <col min="14582" max="14582" width="12.75" style="12" customWidth="1"/>
    <col min="14583" max="14583" width="31.125" style="12" customWidth="1"/>
    <col min="14584" max="14584" width="4" style="12" customWidth="1"/>
    <col min="14585" max="14585" width="10" style="12" customWidth="1"/>
    <col min="14586" max="14586" width="1.25" style="12" customWidth="1"/>
    <col min="14587" max="14587" width="23" style="12" bestFit="1" customWidth="1"/>
    <col min="14588" max="14588" width="2.75" style="12" customWidth="1"/>
    <col min="14589" max="14589" width="23" style="12" bestFit="1" customWidth="1"/>
    <col min="14590" max="14590" width="0.75" style="12" customWidth="1"/>
    <col min="14591" max="14591" width="1.25" style="12" customWidth="1"/>
    <col min="14592" max="14592" width="2" style="12" customWidth="1"/>
    <col min="14593" max="14837" width="9.25" style="12"/>
    <col min="14838" max="14838" width="12.75" style="12" customWidth="1"/>
    <col min="14839" max="14839" width="31.125" style="12" customWidth="1"/>
    <col min="14840" max="14840" width="4" style="12" customWidth="1"/>
    <col min="14841" max="14841" width="10" style="12" customWidth="1"/>
    <col min="14842" max="14842" width="1.25" style="12" customWidth="1"/>
    <col min="14843" max="14843" width="23" style="12" bestFit="1" customWidth="1"/>
    <col min="14844" max="14844" width="2.75" style="12" customWidth="1"/>
    <col min="14845" max="14845" width="23" style="12" bestFit="1" customWidth="1"/>
    <col min="14846" max="14846" width="0.75" style="12" customWidth="1"/>
    <col min="14847" max="14847" width="1.25" style="12" customWidth="1"/>
    <col min="14848" max="14848" width="2" style="12" customWidth="1"/>
    <col min="14849" max="15093" width="9.25" style="12"/>
    <col min="15094" max="15094" width="12.75" style="12" customWidth="1"/>
    <col min="15095" max="15095" width="31.125" style="12" customWidth="1"/>
    <col min="15096" max="15096" width="4" style="12" customWidth="1"/>
    <col min="15097" max="15097" width="10" style="12" customWidth="1"/>
    <col min="15098" max="15098" width="1.25" style="12" customWidth="1"/>
    <col min="15099" max="15099" width="23" style="12" bestFit="1" customWidth="1"/>
    <col min="15100" max="15100" width="2.75" style="12" customWidth="1"/>
    <col min="15101" max="15101" width="23" style="12" bestFit="1" customWidth="1"/>
    <col min="15102" max="15102" width="0.75" style="12" customWidth="1"/>
    <col min="15103" max="15103" width="1.25" style="12" customWidth="1"/>
    <col min="15104" max="15104" width="2" style="12" customWidth="1"/>
    <col min="15105" max="15349" width="9.25" style="12"/>
    <col min="15350" max="15350" width="12.75" style="12" customWidth="1"/>
    <col min="15351" max="15351" width="31.125" style="12" customWidth="1"/>
    <col min="15352" max="15352" width="4" style="12" customWidth="1"/>
    <col min="15353" max="15353" width="10" style="12" customWidth="1"/>
    <col min="15354" max="15354" width="1.25" style="12" customWidth="1"/>
    <col min="15355" max="15355" width="23" style="12" bestFit="1" customWidth="1"/>
    <col min="15356" max="15356" width="2.75" style="12" customWidth="1"/>
    <col min="15357" max="15357" width="23" style="12" bestFit="1" customWidth="1"/>
    <col min="15358" max="15358" width="0.75" style="12" customWidth="1"/>
    <col min="15359" max="15359" width="1.25" style="12" customWidth="1"/>
    <col min="15360" max="15360" width="2" style="12" customWidth="1"/>
    <col min="15361" max="15605" width="9.25" style="12"/>
    <col min="15606" max="15606" width="12.75" style="12" customWidth="1"/>
    <col min="15607" max="15607" width="31.125" style="12" customWidth="1"/>
    <col min="15608" max="15608" width="4" style="12" customWidth="1"/>
    <col min="15609" max="15609" width="10" style="12" customWidth="1"/>
    <col min="15610" max="15610" width="1.25" style="12" customWidth="1"/>
    <col min="15611" max="15611" width="23" style="12" bestFit="1" customWidth="1"/>
    <col min="15612" max="15612" width="2.75" style="12" customWidth="1"/>
    <col min="15613" max="15613" width="23" style="12" bestFit="1" customWidth="1"/>
    <col min="15614" max="15614" width="0.75" style="12" customWidth="1"/>
    <col min="15615" max="15615" width="1.25" style="12" customWidth="1"/>
    <col min="15616" max="15616" width="2" style="12" customWidth="1"/>
    <col min="15617" max="15861" width="9.25" style="12"/>
    <col min="15862" max="15862" width="12.75" style="12" customWidth="1"/>
    <col min="15863" max="15863" width="31.125" style="12" customWidth="1"/>
    <col min="15864" max="15864" width="4" style="12" customWidth="1"/>
    <col min="15865" max="15865" width="10" style="12" customWidth="1"/>
    <col min="15866" max="15866" width="1.25" style="12" customWidth="1"/>
    <col min="15867" max="15867" width="23" style="12" bestFit="1" customWidth="1"/>
    <col min="15868" max="15868" width="2.75" style="12" customWidth="1"/>
    <col min="15869" max="15869" width="23" style="12" bestFit="1" customWidth="1"/>
    <col min="15870" max="15870" width="0.75" style="12" customWidth="1"/>
    <col min="15871" max="15871" width="1.25" style="12" customWidth="1"/>
    <col min="15872" max="15872" width="2" style="12" customWidth="1"/>
    <col min="15873" max="16117" width="9.25" style="12"/>
    <col min="16118" max="16118" width="12.75" style="12" customWidth="1"/>
    <col min="16119" max="16119" width="31.125" style="12" customWidth="1"/>
    <col min="16120" max="16120" width="4" style="12" customWidth="1"/>
    <col min="16121" max="16121" width="10" style="12" customWidth="1"/>
    <col min="16122" max="16122" width="1.25" style="12" customWidth="1"/>
    <col min="16123" max="16123" width="23" style="12" bestFit="1" customWidth="1"/>
    <col min="16124" max="16124" width="2.75" style="12" customWidth="1"/>
    <col min="16125" max="16125" width="23" style="12" bestFit="1" customWidth="1"/>
    <col min="16126" max="16126" width="0.75" style="12" customWidth="1"/>
    <col min="16127" max="16127" width="1.25" style="12" customWidth="1"/>
    <col min="16128" max="16128" width="2" style="12" customWidth="1"/>
    <col min="16129" max="16384" width="9.25" style="12"/>
  </cols>
  <sheetData>
    <row r="1" spans="2:5" ht="23.25" customHeight="1" x14ac:dyDescent="0.2">
      <c r="B1" s="140" t="str">
        <f>'المركز المالي'!B1</f>
        <v>شركة ريام لاند للمقاولات</v>
      </c>
      <c r="C1" s="140"/>
      <c r="D1" s="140"/>
      <c r="E1" s="140"/>
    </row>
    <row r="2" spans="2:5" ht="23.25" customHeight="1" x14ac:dyDescent="0.2">
      <c r="B2" s="141" t="str">
        <f>'المركز المالي'!B2</f>
        <v xml:space="preserve">شركة شخص واحد - ذات مسئولية محدودة </v>
      </c>
      <c r="C2" s="141"/>
      <c r="D2" s="141"/>
      <c r="E2" s="141"/>
    </row>
    <row r="3" spans="2:5" ht="23.25" customHeight="1" x14ac:dyDescent="0.2">
      <c r="B3" s="140" t="s">
        <v>132</v>
      </c>
      <c r="C3" s="140"/>
      <c r="D3" s="140"/>
      <c r="E3" s="140"/>
    </row>
    <row r="4" spans="2:5" ht="23.25" customHeight="1" x14ac:dyDescent="0.2">
      <c r="B4" s="117" t="s">
        <v>133</v>
      </c>
      <c r="C4" s="117"/>
      <c r="D4" s="117"/>
      <c r="E4" s="117"/>
    </row>
    <row r="5" spans="2:5" ht="23.25" customHeight="1" x14ac:dyDescent="0.2">
      <c r="B5" s="144" t="s">
        <v>18</v>
      </c>
      <c r="C5" s="144"/>
      <c r="D5" s="144"/>
      <c r="E5" s="144"/>
    </row>
    <row r="6" spans="2:5" ht="13.5" customHeight="1" x14ac:dyDescent="0.2">
      <c r="B6" s="25"/>
      <c r="C6" s="25"/>
      <c r="D6" s="25"/>
      <c r="E6" s="21"/>
    </row>
    <row r="7" spans="2:5" ht="39.75" customHeight="1" x14ac:dyDescent="0.2">
      <c r="B7" s="25"/>
      <c r="C7" s="22" t="s">
        <v>2</v>
      </c>
      <c r="D7" s="109"/>
      <c r="E7" s="23" t="s">
        <v>134</v>
      </c>
    </row>
    <row r="8" spans="2:5" ht="35.25" customHeight="1" x14ac:dyDescent="0.2">
      <c r="B8" s="12" t="s">
        <v>16</v>
      </c>
      <c r="C8" s="28">
        <v>11</v>
      </c>
      <c r="D8" s="28"/>
      <c r="E8" s="58">
        <f>'11-12-13'!E8</f>
        <v>209190</v>
      </c>
    </row>
    <row r="9" spans="2:5" ht="35.25" customHeight="1" x14ac:dyDescent="0.2">
      <c r="B9" s="12" t="s">
        <v>17</v>
      </c>
      <c r="C9" s="28">
        <v>12</v>
      </c>
      <c r="D9" s="28"/>
      <c r="E9" s="110">
        <f>-'11-12-13'!E13</f>
        <v>-201190</v>
      </c>
    </row>
    <row r="10" spans="2:5" ht="35.25" customHeight="1" x14ac:dyDescent="0.2">
      <c r="B10" s="16" t="s">
        <v>38</v>
      </c>
      <c r="C10" s="17"/>
      <c r="D10" s="17"/>
      <c r="E10" s="111">
        <f>SUM(E8:E9)</f>
        <v>8000</v>
      </c>
    </row>
    <row r="11" spans="2:5" ht="35.25" customHeight="1" x14ac:dyDescent="0.2">
      <c r="B11" s="12" t="s">
        <v>45</v>
      </c>
      <c r="C11" s="28">
        <v>13</v>
      </c>
      <c r="D11" s="28"/>
      <c r="E11" s="110">
        <f>-'11-12-13'!E18</f>
        <v>-20146</v>
      </c>
    </row>
    <row r="12" spans="2:5" ht="35.25" customHeight="1" x14ac:dyDescent="0.2">
      <c r="B12" s="14" t="s">
        <v>148</v>
      </c>
      <c r="C12" s="89"/>
      <c r="D12" s="89"/>
      <c r="E12" s="112">
        <f>SUM(E10:E11)</f>
        <v>-12146</v>
      </c>
    </row>
    <row r="13" spans="2:5" ht="35.25" customHeight="1" x14ac:dyDescent="0.2">
      <c r="B13" s="12" t="s">
        <v>130</v>
      </c>
      <c r="C13" s="28">
        <v>9</v>
      </c>
      <c r="D13" s="28"/>
      <c r="E13" s="110">
        <v>0</v>
      </c>
    </row>
    <row r="14" spans="2:5" s="16" customFormat="1" ht="35.25" customHeight="1" thickBot="1" x14ac:dyDescent="0.25">
      <c r="B14" s="16" t="s">
        <v>149</v>
      </c>
      <c r="C14" s="97"/>
      <c r="D14" s="97"/>
      <c r="E14" s="113">
        <f>SUM(E12:E13)</f>
        <v>-12146</v>
      </c>
    </row>
    <row r="15" spans="2:5" s="16" customFormat="1" ht="35.25" customHeight="1" thickTop="1" x14ac:dyDescent="0.2">
      <c r="C15" s="97"/>
      <c r="D15" s="97"/>
      <c r="E15" s="112"/>
    </row>
    <row r="16" spans="2:5" s="16" customFormat="1" ht="35.25" customHeight="1" x14ac:dyDescent="0.2">
      <c r="C16" s="97"/>
      <c r="D16" s="97"/>
      <c r="E16" s="112"/>
    </row>
    <row r="17" spans="2:5" s="16" customFormat="1" ht="35.25" customHeight="1" x14ac:dyDescent="0.2">
      <c r="C17" s="97"/>
      <c r="D17" s="97"/>
      <c r="E17" s="112"/>
    </row>
    <row r="18" spans="2:5" s="16" customFormat="1" ht="35.25" customHeight="1" x14ac:dyDescent="0.2">
      <c r="C18" s="97"/>
      <c r="D18" s="97"/>
      <c r="E18" s="112"/>
    </row>
    <row r="19" spans="2:5" s="16" customFormat="1" ht="35.25" customHeight="1" x14ac:dyDescent="0.2">
      <c r="C19" s="97"/>
      <c r="D19" s="97"/>
      <c r="E19" s="112"/>
    </row>
    <row r="20" spans="2:5" s="16" customFormat="1" ht="35.25" customHeight="1" x14ac:dyDescent="0.2">
      <c r="C20" s="97"/>
      <c r="D20" s="97"/>
      <c r="E20" s="112"/>
    </row>
    <row r="21" spans="2:5" s="16" customFormat="1" ht="35.25" customHeight="1" x14ac:dyDescent="0.2">
      <c r="C21" s="97"/>
      <c r="D21" s="97"/>
      <c r="E21" s="112"/>
    </row>
    <row r="22" spans="2:5" s="16" customFormat="1" ht="35.25" customHeight="1" x14ac:dyDescent="0.2">
      <c r="C22" s="97"/>
      <c r="D22" s="97"/>
      <c r="E22" s="112"/>
    </row>
    <row r="23" spans="2:5" s="16" customFormat="1" ht="16.5" customHeight="1" x14ac:dyDescent="0.2">
      <c r="E23" s="114"/>
    </row>
    <row r="24" spans="2:5" ht="20.25" x14ac:dyDescent="0.2">
      <c r="B24" s="143" t="str">
        <f>'المركز المالي'!B32:E32</f>
        <v xml:space="preserve">"إن الإيضاحات المرفقة  من  (1) إلى  (15) تشكل جزءً لا يتجزأ من هذه القوائم المالية وتقرأ معها " </v>
      </c>
      <c r="C24" s="143"/>
      <c r="D24" s="143"/>
      <c r="E24" s="143"/>
    </row>
    <row r="25" spans="2:5" ht="20.25" x14ac:dyDescent="0.2">
      <c r="B25" s="139">
        <v>6</v>
      </c>
      <c r="C25" s="139"/>
      <c r="D25" s="139"/>
      <c r="E25" s="139"/>
    </row>
    <row r="26" spans="2:5" ht="3.75" customHeight="1" x14ac:dyDescent="0.2"/>
    <row r="30" spans="2:5" ht="33" customHeight="1" x14ac:dyDescent="0.2">
      <c r="B30" s="12">
        <v>7</v>
      </c>
    </row>
    <row r="34" spans="2:2" ht="33" customHeight="1" x14ac:dyDescent="0.2">
      <c r="B34" s="12">
        <v>4</v>
      </c>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6">
    <mergeCell ref="B25:E25"/>
    <mergeCell ref="B24:E24"/>
    <mergeCell ref="B1:E1"/>
    <mergeCell ref="B2:E2"/>
    <mergeCell ref="B3:E3"/>
    <mergeCell ref="B5:E5"/>
  </mergeCells>
  <printOptions horizontalCentered="1"/>
  <pageMargins left="0" right="0.18" top="0.62992125984251968" bottom="0" header="0.25" footer="0"/>
  <pageSetup paperSize="9" firstPageNumber="5" orientation="portrait" useFirstPageNumber="1" r:id="rId2"/>
  <headerFooter alignWithMargins="0"/>
  <ignoredErrors>
    <ignoredError sqref="E11" 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7"/>
  <sheetViews>
    <sheetView showGridLines="0" rightToLeft="1" tabSelected="1" view="pageBreakPreview" topLeftCell="A10" zoomScale="130" zoomScaleNormal="145" zoomScaleSheetLayoutView="130" zoomScalePageLayoutView="85" workbookViewId="0">
      <selection activeCell="M25" sqref="M25:M26"/>
    </sheetView>
  </sheetViews>
  <sheetFormatPr defaultColWidth="9.25" defaultRowHeight="27" customHeight="1" x14ac:dyDescent="0.2"/>
  <cols>
    <col min="1" max="1" width="2.25" style="12" customWidth="1"/>
    <col min="2" max="2" width="49.375" style="12" customWidth="1"/>
    <col min="3" max="3" width="10.375" style="12" customWidth="1"/>
    <col min="4" max="4" width="1.25" style="12" customWidth="1"/>
    <col min="5" max="5" width="11.375" style="12" hidden="1" customWidth="1"/>
    <col min="6" max="6" width="2.75" style="12" hidden="1" customWidth="1"/>
    <col min="7" max="7" width="13.125" style="12" customWidth="1"/>
    <col min="8" max="8" width="1.875" style="12" customWidth="1"/>
    <col min="9" max="9" width="14.75" style="12" customWidth="1"/>
    <col min="10" max="10" width="1.25" style="12" customWidth="1"/>
    <col min="11" max="11" width="11.75" style="12" bestFit="1" customWidth="1"/>
    <col min="12" max="12" width="13.75" style="12" bestFit="1" customWidth="1"/>
    <col min="13" max="255" width="9.25" style="12"/>
    <col min="256" max="256" width="12.75" style="12" customWidth="1"/>
    <col min="257" max="257" width="38" style="12" customWidth="1"/>
    <col min="258" max="258" width="2.25" style="12" customWidth="1"/>
    <col min="259" max="259" width="21.25" style="12" bestFit="1" customWidth="1"/>
    <col min="260" max="260" width="3.75" style="12" customWidth="1"/>
    <col min="261" max="261" width="21.25" style="12" bestFit="1" customWidth="1"/>
    <col min="262" max="262" width="3.75" style="12" customWidth="1"/>
    <col min="263" max="263" width="23" style="12" bestFit="1" customWidth="1"/>
    <col min="264" max="264" width="3.75" style="12" customWidth="1"/>
    <col min="265" max="265" width="23" style="12" bestFit="1" customWidth="1"/>
    <col min="266" max="266" width="1.25" style="12" customWidth="1"/>
    <col min="267" max="267" width="9.25" style="12"/>
    <col min="268" max="268" width="13.75" style="12" bestFit="1" customWidth="1"/>
    <col min="269" max="511" width="9.25" style="12"/>
    <col min="512" max="512" width="12.75" style="12" customWidth="1"/>
    <col min="513" max="513" width="38" style="12" customWidth="1"/>
    <col min="514" max="514" width="2.25" style="12" customWidth="1"/>
    <col min="515" max="515" width="21.25" style="12" bestFit="1" customWidth="1"/>
    <col min="516" max="516" width="3.75" style="12" customWidth="1"/>
    <col min="517" max="517" width="21.25" style="12" bestFit="1" customWidth="1"/>
    <col min="518" max="518" width="3.75" style="12" customWidth="1"/>
    <col min="519" max="519" width="23" style="12" bestFit="1" customWidth="1"/>
    <col min="520" max="520" width="3.75" style="12" customWidth="1"/>
    <col min="521" max="521" width="23" style="12" bestFit="1" customWidth="1"/>
    <col min="522" max="522" width="1.25" style="12" customWidth="1"/>
    <col min="523" max="523" width="9.25" style="12"/>
    <col min="524" max="524" width="13.75" style="12" bestFit="1" customWidth="1"/>
    <col min="525" max="767" width="9.25" style="12"/>
    <col min="768" max="768" width="12.75" style="12" customWidth="1"/>
    <col min="769" max="769" width="38" style="12" customWidth="1"/>
    <col min="770" max="770" width="2.25" style="12" customWidth="1"/>
    <col min="771" max="771" width="21.25" style="12" bestFit="1" customWidth="1"/>
    <col min="772" max="772" width="3.75" style="12" customWidth="1"/>
    <col min="773" max="773" width="21.25" style="12" bestFit="1" customWidth="1"/>
    <col min="774" max="774" width="3.75" style="12" customWidth="1"/>
    <col min="775" max="775" width="23" style="12" bestFit="1" customWidth="1"/>
    <col min="776" max="776" width="3.75" style="12" customWidth="1"/>
    <col min="777" max="777" width="23" style="12" bestFit="1" customWidth="1"/>
    <col min="778" max="778" width="1.25" style="12" customWidth="1"/>
    <col min="779" max="779" width="9.25" style="12"/>
    <col min="780" max="780" width="13.75" style="12" bestFit="1" customWidth="1"/>
    <col min="781" max="1023" width="9.25" style="12"/>
    <col min="1024" max="1024" width="12.75" style="12" customWidth="1"/>
    <col min="1025" max="1025" width="38" style="12" customWidth="1"/>
    <col min="1026" max="1026" width="2.25" style="12" customWidth="1"/>
    <col min="1027" max="1027" width="21.25" style="12" bestFit="1" customWidth="1"/>
    <col min="1028" max="1028" width="3.75" style="12" customWidth="1"/>
    <col min="1029" max="1029" width="21.25" style="12" bestFit="1" customWidth="1"/>
    <col min="1030" max="1030" width="3.75" style="12" customWidth="1"/>
    <col min="1031" max="1031" width="23" style="12" bestFit="1" customWidth="1"/>
    <col min="1032" max="1032" width="3.75" style="12" customWidth="1"/>
    <col min="1033" max="1033" width="23" style="12" bestFit="1" customWidth="1"/>
    <col min="1034" max="1034" width="1.25" style="12" customWidth="1"/>
    <col min="1035" max="1035" width="9.25" style="12"/>
    <col min="1036" max="1036" width="13.75" style="12" bestFit="1" customWidth="1"/>
    <col min="1037" max="1279" width="9.25" style="12"/>
    <col min="1280" max="1280" width="12.75" style="12" customWidth="1"/>
    <col min="1281" max="1281" width="38" style="12" customWidth="1"/>
    <col min="1282" max="1282" width="2.25" style="12" customWidth="1"/>
    <col min="1283" max="1283" width="21.25" style="12" bestFit="1" customWidth="1"/>
    <col min="1284" max="1284" width="3.75" style="12" customWidth="1"/>
    <col min="1285" max="1285" width="21.25" style="12" bestFit="1" customWidth="1"/>
    <col min="1286" max="1286" width="3.75" style="12" customWidth="1"/>
    <col min="1287" max="1287" width="23" style="12" bestFit="1" customWidth="1"/>
    <col min="1288" max="1288" width="3.75" style="12" customWidth="1"/>
    <col min="1289" max="1289" width="23" style="12" bestFit="1" customWidth="1"/>
    <col min="1290" max="1290" width="1.25" style="12" customWidth="1"/>
    <col min="1291" max="1291" width="9.25" style="12"/>
    <col min="1292" max="1292" width="13.75" style="12" bestFit="1" customWidth="1"/>
    <col min="1293" max="1535" width="9.25" style="12"/>
    <col min="1536" max="1536" width="12.75" style="12" customWidth="1"/>
    <col min="1537" max="1537" width="38" style="12" customWidth="1"/>
    <col min="1538" max="1538" width="2.25" style="12" customWidth="1"/>
    <col min="1539" max="1539" width="21.25" style="12" bestFit="1" customWidth="1"/>
    <col min="1540" max="1540" width="3.75" style="12" customWidth="1"/>
    <col min="1541" max="1541" width="21.25" style="12" bestFit="1" customWidth="1"/>
    <col min="1542" max="1542" width="3.75" style="12" customWidth="1"/>
    <col min="1543" max="1543" width="23" style="12" bestFit="1" customWidth="1"/>
    <col min="1544" max="1544" width="3.75" style="12" customWidth="1"/>
    <col min="1545" max="1545" width="23" style="12" bestFit="1" customWidth="1"/>
    <col min="1546" max="1546" width="1.25" style="12" customWidth="1"/>
    <col min="1547" max="1547" width="9.25" style="12"/>
    <col min="1548" max="1548" width="13.75" style="12" bestFit="1" customWidth="1"/>
    <col min="1549" max="1791" width="9.25" style="12"/>
    <col min="1792" max="1792" width="12.75" style="12" customWidth="1"/>
    <col min="1793" max="1793" width="38" style="12" customWidth="1"/>
    <col min="1794" max="1794" width="2.25" style="12" customWidth="1"/>
    <col min="1795" max="1795" width="21.25" style="12" bestFit="1" customWidth="1"/>
    <col min="1796" max="1796" width="3.75" style="12" customWidth="1"/>
    <col min="1797" max="1797" width="21.25" style="12" bestFit="1" customWidth="1"/>
    <col min="1798" max="1798" width="3.75" style="12" customWidth="1"/>
    <col min="1799" max="1799" width="23" style="12" bestFit="1" customWidth="1"/>
    <col min="1800" max="1800" width="3.75" style="12" customWidth="1"/>
    <col min="1801" max="1801" width="23" style="12" bestFit="1" customWidth="1"/>
    <col min="1802" max="1802" width="1.25" style="12" customWidth="1"/>
    <col min="1803" max="1803" width="9.25" style="12"/>
    <col min="1804" max="1804" width="13.75" style="12" bestFit="1" customWidth="1"/>
    <col min="1805" max="2047" width="9.25" style="12"/>
    <col min="2048" max="2048" width="12.75" style="12" customWidth="1"/>
    <col min="2049" max="2049" width="38" style="12" customWidth="1"/>
    <col min="2050" max="2050" width="2.25" style="12" customWidth="1"/>
    <col min="2051" max="2051" width="21.25" style="12" bestFit="1" customWidth="1"/>
    <col min="2052" max="2052" width="3.75" style="12" customWidth="1"/>
    <col min="2053" max="2053" width="21.25" style="12" bestFit="1" customWidth="1"/>
    <col min="2054" max="2054" width="3.75" style="12" customWidth="1"/>
    <col min="2055" max="2055" width="23" style="12" bestFit="1" customWidth="1"/>
    <col min="2056" max="2056" width="3.75" style="12" customWidth="1"/>
    <col min="2057" max="2057" width="23" style="12" bestFit="1" customWidth="1"/>
    <col min="2058" max="2058" width="1.25" style="12" customWidth="1"/>
    <col min="2059" max="2059" width="9.25" style="12"/>
    <col min="2060" max="2060" width="13.75" style="12" bestFit="1" customWidth="1"/>
    <col min="2061" max="2303" width="9.25" style="12"/>
    <col min="2304" max="2304" width="12.75" style="12" customWidth="1"/>
    <col min="2305" max="2305" width="38" style="12" customWidth="1"/>
    <col min="2306" max="2306" width="2.25" style="12" customWidth="1"/>
    <col min="2307" max="2307" width="21.25" style="12" bestFit="1" customWidth="1"/>
    <col min="2308" max="2308" width="3.75" style="12" customWidth="1"/>
    <col min="2309" max="2309" width="21.25" style="12" bestFit="1" customWidth="1"/>
    <col min="2310" max="2310" width="3.75" style="12" customWidth="1"/>
    <col min="2311" max="2311" width="23" style="12" bestFit="1" customWidth="1"/>
    <col min="2312" max="2312" width="3.75" style="12" customWidth="1"/>
    <col min="2313" max="2313" width="23" style="12" bestFit="1" customWidth="1"/>
    <col min="2314" max="2314" width="1.25" style="12" customWidth="1"/>
    <col min="2315" max="2315" width="9.25" style="12"/>
    <col min="2316" max="2316" width="13.75" style="12" bestFit="1" customWidth="1"/>
    <col min="2317" max="2559" width="9.25" style="12"/>
    <col min="2560" max="2560" width="12.75" style="12" customWidth="1"/>
    <col min="2561" max="2561" width="38" style="12" customWidth="1"/>
    <col min="2562" max="2562" width="2.25" style="12" customWidth="1"/>
    <col min="2563" max="2563" width="21.25" style="12" bestFit="1" customWidth="1"/>
    <col min="2564" max="2564" width="3.75" style="12" customWidth="1"/>
    <col min="2565" max="2565" width="21.25" style="12" bestFit="1" customWidth="1"/>
    <col min="2566" max="2566" width="3.75" style="12" customWidth="1"/>
    <col min="2567" max="2567" width="23" style="12" bestFit="1" customWidth="1"/>
    <col min="2568" max="2568" width="3.75" style="12" customWidth="1"/>
    <col min="2569" max="2569" width="23" style="12" bestFit="1" customWidth="1"/>
    <col min="2570" max="2570" width="1.25" style="12" customWidth="1"/>
    <col min="2571" max="2571" width="9.25" style="12"/>
    <col min="2572" max="2572" width="13.75" style="12" bestFit="1" customWidth="1"/>
    <col min="2573" max="2815" width="9.25" style="12"/>
    <col min="2816" max="2816" width="12.75" style="12" customWidth="1"/>
    <col min="2817" max="2817" width="38" style="12" customWidth="1"/>
    <col min="2818" max="2818" width="2.25" style="12" customWidth="1"/>
    <col min="2819" max="2819" width="21.25" style="12" bestFit="1" customWidth="1"/>
    <col min="2820" max="2820" width="3.75" style="12" customWidth="1"/>
    <col min="2821" max="2821" width="21.25" style="12" bestFit="1" customWidth="1"/>
    <col min="2822" max="2822" width="3.75" style="12" customWidth="1"/>
    <col min="2823" max="2823" width="23" style="12" bestFit="1" customWidth="1"/>
    <col min="2824" max="2824" width="3.75" style="12" customWidth="1"/>
    <col min="2825" max="2825" width="23" style="12" bestFit="1" customWidth="1"/>
    <col min="2826" max="2826" width="1.25" style="12" customWidth="1"/>
    <col min="2827" max="2827" width="9.25" style="12"/>
    <col min="2828" max="2828" width="13.75" style="12" bestFit="1" customWidth="1"/>
    <col min="2829" max="3071" width="9.25" style="12"/>
    <col min="3072" max="3072" width="12.75" style="12" customWidth="1"/>
    <col min="3073" max="3073" width="38" style="12" customWidth="1"/>
    <col min="3074" max="3074" width="2.25" style="12" customWidth="1"/>
    <col min="3075" max="3075" width="21.25" style="12" bestFit="1" customWidth="1"/>
    <col min="3076" max="3076" width="3.75" style="12" customWidth="1"/>
    <col min="3077" max="3077" width="21.25" style="12" bestFit="1" customWidth="1"/>
    <col min="3078" max="3078" width="3.75" style="12" customWidth="1"/>
    <col min="3079" max="3079" width="23" style="12" bestFit="1" customWidth="1"/>
    <col min="3080" max="3080" width="3.75" style="12" customWidth="1"/>
    <col min="3081" max="3081" width="23" style="12" bestFit="1" customWidth="1"/>
    <col min="3082" max="3082" width="1.25" style="12" customWidth="1"/>
    <col min="3083" max="3083" width="9.25" style="12"/>
    <col min="3084" max="3084" width="13.75" style="12" bestFit="1" customWidth="1"/>
    <col min="3085" max="3327" width="9.25" style="12"/>
    <col min="3328" max="3328" width="12.75" style="12" customWidth="1"/>
    <col min="3329" max="3329" width="38" style="12" customWidth="1"/>
    <col min="3330" max="3330" width="2.25" style="12" customWidth="1"/>
    <col min="3331" max="3331" width="21.25" style="12" bestFit="1" customWidth="1"/>
    <col min="3332" max="3332" width="3.75" style="12" customWidth="1"/>
    <col min="3333" max="3333" width="21.25" style="12" bestFit="1" customWidth="1"/>
    <col min="3334" max="3334" width="3.75" style="12" customWidth="1"/>
    <col min="3335" max="3335" width="23" style="12" bestFit="1" customWidth="1"/>
    <col min="3336" max="3336" width="3.75" style="12" customWidth="1"/>
    <col min="3337" max="3337" width="23" style="12" bestFit="1" customWidth="1"/>
    <col min="3338" max="3338" width="1.25" style="12" customWidth="1"/>
    <col min="3339" max="3339" width="9.25" style="12"/>
    <col min="3340" max="3340" width="13.75" style="12" bestFit="1" customWidth="1"/>
    <col min="3341" max="3583" width="9.25" style="12"/>
    <col min="3584" max="3584" width="12.75" style="12" customWidth="1"/>
    <col min="3585" max="3585" width="38" style="12" customWidth="1"/>
    <col min="3586" max="3586" width="2.25" style="12" customWidth="1"/>
    <col min="3587" max="3587" width="21.25" style="12" bestFit="1" customWidth="1"/>
    <col min="3588" max="3588" width="3.75" style="12" customWidth="1"/>
    <col min="3589" max="3589" width="21.25" style="12" bestFit="1" customWidth="1"/>
    <col min="3590" max="3590" width="3.75" style="12" customWidth="1"/>
    <col min="3591" max="3591" width="23" style="12" bestFit="1" customWidth="1"/>
    <col min="3592" max="3592" width="3.75" style="12" customWidth="1"/>
    <col min="3593" max="3593" width="23" style="12" bestFit="1" customWidth="1"/>
    <col min="3594" max="3594" width="1.25" style="12" customWidth="1"/>
    <col min="3595" max="3595" width="9.25" style="12"/>
    <col min="3596" max="3596" width="13.75" style="12" bestFit="1" customWidth="1"/>
    <col min="3597" max="3839" width="9.25" style="12"/>
    <col min="3840" max="3840" width="12.75" style="12" customWidth="1"/>
    <col min="3841" max="3841" width="38" style="12" customWidth="1"/>
    <col min="3842" max="3842" width="2.25" style="12" customWidth="1"/>
    <col min="3843" max="3843" width="21.25" style="12" bestFit="1" customWidth="1"/>
    <col min="3844" max="3844" width="3.75" style="12" customWidth="1"/>
    <col min="3845" max="3845" width="21.25" style="12" bestFit="1" customWidth="1"/>
    <col min="3846" max="3846" width="3.75" style="12" customWidth="1"/>
    <col min="3847" max="3847" width="23" style="12" bestFit="1" customWidth="1"/>
    <col min="3848" max="3848" width="3.75" style="12" customWidth="1"/>
    <col min="3849" max="3849" width="23" style="12" bestFit="1" customWidth="1"/>
    <col min="3850" max="3850" width="1.25" style="12" customWidth="1"/>
    <col min="3851" max="3851" width="9.25" style="12"/>
    <col min="3852" max="3852" width="13.75" style="12" bestFit="1" customWidth="1"/>
    <col min="3853" max="4095" width="9.25" style="12"/>
    <col min="4096" max="4096" width="12.75" style="12" customWidth="1"/>
    <col min="4097" max="4097" width="38" style="12" customWidth="1"/>
    <col min="4098" max="4098" width="2.25" style="12" customWidth="1"/>
    <col min="4099" max="4099" width="21.25" style="12" bestFit="1" customWidth="1"/>
    <col min="4100" max="4100" width="3.75" style="12" customWidth="1"/>
    <col min="4101" max="4101" width="21.25" style="12" bestFit="1" customWidth="1"/>
    <col min="4102" max="4102" width="3.75" style="12" customWidth="1"/>
    <col min="4103" max="4103" width="23" style="12" bestFit="1" customWidth="1"/>
    <col min="4104" max="4104" width="3.75" style="12" customWidth="1"/>
    <col min="4105" max="4105" width="23" style="12" bestFit="1" customWidth="1"/>
    <col min="4106" max="4106" width="1.25" style="12" customWidth="1"/>
    <col min="4107" max="4107" width="9.25" style="12"/>
    <col min="4108" max="4108" width="13.75" style="12" bestFit="1" customWidth="1"/>
    <col min="4109" max="4351" width="9.25" style="12"/>
    <col min="4352" max="4352" width="12.75" style="12" customWidth="1"/>
    <col min="4353" max="4353" width="38" style="12" customWidth="1"/>
    <col min="4354" max="4354" width="2.25" style="12" customWidth="1"/>
    <col min="4355" max="4355" width="21.25" style="12" bestFit="1" customWidth="1"/>
    <col min="4356" max="4356" width="3.75" style="12" customWidth="1"/>
    <col min="4357" max="4357" width="21.25" style="12" bestFit="1" customWidth="1"/>
    <col min="4358" max="4358" width="3.75" style="12" customWidth="1"/>
    <col min="4359" max="4359" width="23" style="12" bestFit="1" customWidth="1"/>
    <col min="4360" max="4360" width="3.75" style="12" customWidth="1"/>
    <col min="4361" max="4361" width="23" style="12" bestFit="1" customWidth="1"/>
    <col min="4362" max="4362" width="1.25" style="12" customWidth="1"/>
    <col min="4363" max="4363" width="9.25" style="12"/>
    <col min="4364" max="4364" width="13.75" style="12" bestFit="1" customWidth="1"/>
    <col min="4365" max="4607" width="9.25" style="12"/>
    <col min="4608" max="4608" width="12.75" style="12" customWidth="1"/>
    <col min="4609" max="4609" width="38" style="12" customWidth="1"/>
    <col min="4610" max="4610" width="2.25" style="12" customWidth="1"/>
    <col min="4611" max="4611" width="21.25" style="12" bestFit="1" customWidth="1"/>
    <col min="4612" max="4612" width="3.75" style="12" customWidth="1"/>
    <col min="4613" max="4613" width="21.25" style="12" bestFit="1" customWidth="1"/>
    <col min="4614" max="4614" width="3.75" style="12" customWidth="1"/>
    <col min="4615" max="4615" width="23" style="12" bestFit="1" customWidth="1"/>
    <col min="4616" max="4616" width="3.75" style="12" customWidth="1"/>
    <col min="4617" max="4617" width="23" style="12" bestFit="1" customWidth="1"/>
    <col min="4618" max="4618" width="1.25" style="12" customWidth="1"/>
    <col min="4619" max="4619" width="9.25" style="12"/>
    <col min="4620" max="4620" width="13.75" style="12" bestFit="1" customWidth="1"/>
    <col min="4621" max="4863" width="9.25" style="12"/>
    <col min="4864" max="4864" width="12.75" style="12" customWidth="1"/>
    <col min="4865" max="4865" width="38" style="12" customWidth="1"/>
    <col min="4866" max="4866" width="2.25" style="12" customWidth="1"/>
    <col min="4867" max="4867" width="21.25" style="12" bestFit="1" customWidth="1"/>
    <col min="4868" max="4868" width="3.75" style="12" customWidth="1"/>
    <col min="4869" max="4869" width="21.25" style="12" bestFit="1" customWidth="1"/>
    <col min="4870" max="4870" width="3.75" style="12" customWidth="1"/>
    <col min="4871" max="4871" width="23" style="12" bestFit="1" customWidth="1"/>
    <col min="4872" max="4872" width="3.75" style="12" customWidth="1"/>
    <col min="4873" max="4873" width="23" style="12" bestFit="1" customWidth="1"/>
    <col min="4874" max="4874" width="1.25" style="12" customWidth="1"/>
    <col min="4875" max="4875" width="9.25" style="12"/>
    <col min="4876" max="4876" width="13.75" style="12" bestFit="1" customWidth="1"/>
    <col min="4877" max="5119" width="9.25" style="12"/>
    <col min="5120" max="5120" width="12.75" style="12" customWidth="1"/>
    <col min="5121" max="5121" width="38" style="12" customWidth="1"/>
    <col min="5122" max="5122" width="2.25" style="12" customWidth="1"/>
    <col min="5123" max="5123" width="21.25" style="12" bestFit="1" customWidth="1"/>
    <col min="5124" max="5124" width="3.75" style="12" customWidth="1"/>
    <col min="5125" max="5125" width="21.25" style="12" bestFit="1" customWidth="1"/>
    <col min="5126" max="5126" width="3.75" style="12" customWidth="1"/>
    <col min="5127" max="5127" width="23" style="12" bestFit="1" customWidth="1"/>
    <col min="5128" max="5128" width="3.75" style="12" customWidth="1"/>
    <col min="5129" max="5129" width="23" style="12" bestFit="1" customWidth="1"/>
    <col min="5130" max="5130" width="1.25" style="12" customWidth="1"/>
    <col min="5131" max="5131" width="9.25" style="12"/>
    <col min="5132" max="5132" width="13.75" style="12" bestFit="1" customWidth="1"/>
    <col min="5133" max="5375" width="9.25" style="12"/>
    <col min="5376" max="5376" width="12.75" style="12" customWidth="1"/>
    <col min="5377" max="5377" width="38" style="12" customWidth="1"/>
    <col min="5378" max="5378" width="2.25" style="12" customWidth="1"/>
    <col min="5379" max="5379" width="21.25" style="12" bestFit="1" customWidth="1"/>
    <col min="5380" max="5380" width="3.75" style="12" customWidth="1"/>
    <col min="5381" max="5381" width="21.25" style="12" bestFit="1" customWidth="1"/>
    <col min="5382" max="5382" width="3.75" style="12" customWidth="1"/>
    <col min="5383" max="5383" width="23" style="12" bestFit="1" customWidth="1"/>
    <col min="5384" max="5384" width="3.75" style="12" customWidth="1"/>
    <col min="5385" max="5385" width="23" style="12" bestFit="1" customWidth="1"/>
    <col min="5386" max="5386" width="1.25" style="12" customWidth="1"/>
    <col min="5387" max="5387" width="9.25" style="12"/>
    <col min="5388" max="5388" width="13.75" style="12" bestFit="1" customWidth="1"/>
    <col min="5389" max="5631" width="9.25" style="12"/>
    <col min="5632" max="5632" width="12.75" style="12" customWidth="1"/>
    <col min="5633" max="5633" width="38" style="12" customWidth="1"/>
    <col min="5634" max="5634" width="2.25" style="12" customWidth="1"/>
    <col min="5635" max="5635" width="21.25" style="12" bestFit="1" customWidth="1"/>
    <col min="5636" max="5636" width="3.75" style="12" customWidth="1"/>
    <col min="5637" max="5637" width="21.25" style="12" bestFit="1" customWidth="1"/>
    <col min="5638" max="5638" width="3.75" style="12" customWidth="1"/>
    <col min="5639" max="5639" width="23" style="12" bestFit="1" customWidth="1"/>
    <col min="5640" max="5640" width="3.75" style="12" customWidth="1"/>
    <col min="5641" max="5641" width="23" style="12" bestFit="1" customWidth="1"/>
    <col min="5642" max="5642" width="1.25" style="12" customWidth="1"/>
    <col min="5643" max="5643" width="9.25" style="12"/>
    <col min="5644" max="5644" width="13.75" style="12" bestFit="1" customWidth="1"/>
    <col min="5645" max="5887" width="9.25" style="12"/>
    <col min="5888" max="5888" width="12.75" style="12" customWidth="1"/>
    <col min="5889" max="5889" width="38" style="12" customWidth="1"/>
    <col min="5890" max="5890" width="2.25" style="12" customWidth="1"/>
    <col min="5891" max="5891" width="21.25" style="12" bestFit="1" customWidth="1"/>
    <col min="5892" max="5892" width="3.75" style="12" customWidth="1"/>
    <col min="5893" max="5893" width="21.25" style="12" bestFit="1" customWidth="1"/>
    <col min="5894" max="5894" width="3.75" style="12" customWidth="1"/>
    <col min="5895" max="5895" width="23" style="12" bestFit="1" customWidth="1"/>
    <col min="5896" max="5896" width="3.75" style="12" customWidth="1"/>
    <col min="5897" max="5897" width="23" style="12" bestFit="1" customWidth="1"/>
    <col min="5898" max="5898" width="1.25" style="12" customWidth="1"/>
    <col min="5899" max="5899" width="9.25" style="12"/>
    <col min="5900" max="5900" width="13.75" style="12" bestFit="1" customWidth="1"/>
    <col min="5901" max="6143" width="9.25" style="12"/>
    <col min="6144" max="6144" width="12.75" style="12" customWidth="1"/>
    <col min="6145" max="6145" width="38" style="12" customWidth="1"/>
    <col min="6146" max="6146" width="2.25" style="12" customWidth="1"/>
    <col min="6147" max="6147" width="21.25" style="12" bestFit="1" customWidth="1"/>
    <col min="6148" max="6148" width="3.75" style="12" customWidth="1"/>
    <col min="6149" max="6149" width="21.25" style="12" bestFit="1" customWidth="1"/>
    <col min="6150" max="6150" width="3.75" style="12" customWidth="1"/>
    <col min="6151" max="6151" width="23" style="12" bestFit="1" customWidth="1"/>
    <col min="6152" max="6152" width="3.75" style="12" customWidth="1"/>
    <col min="6153" max="6153" width="23" style="12" bestFit="1" customWidth="1"/>
    <col min="6154" max="6154" width="1.25" style="12" customWidth="1"/>
    <col min="6155" max="6155" width="9.25" style="12"/>
    <col min="6156" max="6156" width="13.75" style="12" bestFit="1" customWidth="1"/>
    <col min="6157" max="6399" width="9.25" style="12"/>
    <col min="6400" max="6400" width="12.75" style="12" customWidth="1"/>
    <col min="6401" max="6401" width="38" style="12" customWidth="1"/>
    <col min="6402" max="6402" width="2.25" style="12" customWidth="1"/>
    <col min="6403" max="6403" width="21.25" style="12" bestFit="1" customWidth="1"/>
    <col min="6404" max="6404" width="3.75" style="12" customWidth="1"/>
    <col min="6405" max="6405" width="21.25" style="12" bestFit="1" customWidth="1"/>
    <col min="6406" max="6406" width="3.75" style="12" customWidth="1"/>
    <col min="6407" max="6407" width="23" style="12" bestFit="1" customWidth="1"/>
    <col min="6408" max="6408" width="3.75" style="12" customWidth="1"/>
    <col min="6409" max="6409" width="23" style="12" bestFit="1" customWidth="1"/>
    <col min="6410" max="6410" width="1.25" style="12" customWidth="1"/>
    <col min="6411" max="6411" width="9.25" style="12"/>
    <col min="6412" max="6412" width="13.75" style="12" bestFit="1" customWidth="1"/>
    <col min="6413" max="6655" width="9.25" style="12"/>
    <col min="6656" max="6656" width="12.75" style="12" customWidth="1"/>
    <col min="6657" max="6657" width="38" style="12" customWidth="1"/>
    <col min="6658" max="6658" width="2.25" style="12" customWidth="1"/>
    <col min="6659" max="6659" width="21.25" style="12" bestFit="1" customWidth="1"/>
    <col min="6660" max="6660" width="3.75" style="12" customWidth="1"/>
    <col min="6661" max="6661" width="21.25" style="12" bestFit="1" customWidth="1"/>
    <col min="6662" max="6662" width="3.75" style="12" customWidth="1"/>
    <col min="6663" max="6663" width="23" style="12" bestFit="1" customWidth="1"/>
    <col min="6664" max="6664" width="3.75" style="12" customWidth="1"/>
    <col min="6665" max="6665" width="23" style="12" bestFit="1" customWidth="1"/>
    <col min="6666" max="6666" width="1.25" style="12" customWidth="1"/>
    <col min="6667" max="6667" width="9.25" style="12"/>
    <col min="6668" max="6668" width="13.75" style="12" bestFit="1" customWidth="1"/>
    <col min="6669" max="6911" width="9.25" style="12"/>
    <col min="6912" max="6912" width="12.75" style="12" customWidth="1"/>
    <col min="6913" max="6913" width="38" style="12" customWidth="1"/>
    <col min="6914" max="6914" width="2.25" style="12" customWidth="1"/>
    <col min="6915" max="6915" width="21.25" style="12" bestFit="1" customWidth="1"/>
    <col min="6916" max="6916" width="3.75" style="12" customWidth="1"/>
    <col min="6917" max="6917" width="21.25" style="12" bestFit="1" customWidth="1"/>
    <col min="6918" max="6918" width="3.75" style="12" customWidth="1"/>
    <col min="6919" max="6919" width="23" style="12" bestFit="1" customWidth="1"/>
    <col min="6920" max="6920" width="3.75" style="12" customWidth="1"/>
    <col min="6921" max="6921" width="23" style="12" bestFit="1" customWidth="1"/>
    <col min="6922" max="6922" width="1.25" style="12" customWidth="1"/>
    <col min="6923" max="6923" width="9.25" style="12"/>
    <col min="6924" max="6924" width="13.75" style="12" bestFit="1" customWidth="1"/>
    <col min="6925" max="7167" width="9.25" style="12"/>
    <col min="7168" max="7168" width="12.75" style="12" customWidth="1"/>
    <col min="7169" max="7169" width="38" style="12" customWidth="1"/>
    <col min="7170" max="7170" width="2.25" style="12" customWidth="1"/>
    <col min="7171" max="7171" width="21.25" style="12" bestFit="1" customWidth="1"/>
    <col min="7172" max="7172" width="3.75" style="12" customWidth="1"/>
    <col min="7173" max="7173" width="21.25" style="12" bestFit="1" customWidth="1"/>
    <col min="7174" max="7174" width="3.75" style="12" customWidth="1"/>
    <col min="7175" max="7175" width="23" style="12" bestFit="1" customWidth="1"/>
    <col min="7176" max="7176" width="3.75" style="12" customWidth="1"/>
    <col min="7177" max="7177" width="23" style="12" bestFit="1" customWidth="1"/>
    <col min="7178" max="7178" width="1.25" style="12" customWidth="1"/>
    <col min="7179" max="7179" width="9.25" style="12"/>
    <col min="7180" max="7180" width="13.75" style="12" bestFit="1" customWidth="1"/>
    <col min="7181" max="7423" width="9.25" style="12"/>
    <col min="7424" max="7424" width="12.75" style="12" customWidth="1"/>
    <col min="7425" max="7425" width="38" style="12" customWidth="1"/>
    <col min="7426" max="7426" width="2.25" style="12" customWidth="1"/>
    <col min="7427" max="7427" width="21.25" style="12" bestFit="1" customWidth="1"/>
    <col min="7428" max="7428" width="3.75" style="12" customWidth="1"/>
    <col min="7429" max="7429" width="21.25" style="12" bestFit="1" customWidth="1"/>
    <col min="7430" max="7430" width="3.75" style="12" customWidth="1"/>
    <col min="7431" max="7431" width="23" style="12" bestFit="1" customWidth="1"/>
    <col min="7432" max="7432" width="3.75" style="12" customWidth="1"/>
    <col min="7433" max="7433" width="23" style="12" bestFit="1" customWidth="1"/>
    <col min="7434" max="7434" width="1.25" style="12" customWidth="1"/>
    <col min="7435" max="7435" width="9.25" style="12"/>
    <col min="7436" max="7436" width="13.75" style="12" bestFit="1" customWidth="1"/>
    <col min="7437" max="7679" width="9.25" style="12"/>
    <col min="7680" max="7680" width="12.75" style="12" customWidth="1"/>
    <col min="7681" max="7681" width="38" style="12" customWidth="1"/>
    <col min="7682" max="7682" width="2.25" style="12" customWidth="1"/>
    <col min="7683" max="7683" width="21.25" style="12" bestFit="1" customWidth="1"/>
    <col min="7684" max="7684" width="3.75" style="12" customWidth="1"/>
    <col min="7685" max="7685" width="21.25" style="12" bestFit="1" customWidth="1"/>
    <col min="7686" max="7686" width="3.75" style="12" customWidth="1"/>
    <col min="7687" max="7687" width="23" style="12" bestFit="1" customWidth="1"/>
    <col min="7688" max="7688" width="3.75" style="12" customWidth="1"/>
    <col min="7689" max="7689" width="23" style="12" bestFit="1" customWidth="1"/>
    <col min="7690" max="7690" width="1.25" style="12" customWidth="1"/>
    <col min="7691" max="7691" width="9.25" style="12"/>
    <col min="7692" max="7692" width="13.75" style="12" bestFit="1" customWidth="1"/>
    <col min="7693" max="7935" width="9.25" style="12"/>
    <col min="7936" max="7936" width="12.75" style="12" customWidth="1"/>
    <col min="7937" max="7937" width="38" style="12" customWidth="1"/>
    <col min="7938" max="7938" width="2.25" style="12" customWidth="1"/>
    <col min="7939" max="7939" width="21.25" style="12" bestFit="1" customWidth="1"/>
    <col min="7940" max="7940" width="3.75" style="12" customWidth="1"/>
    <col min="7941" max="7941" width="21.25" style="12" bestFit="1" customWidth="1"/>
    <col min="7942" max="7942" width="3.75" style="12" customWidth="1"/>
    <col min="7943" max="7943" width="23" style="12" bestFit="1" customWidth="1"/>
    <col min="7944" max="7944" width="3.75" style="12" customWidth="1"/>
    <col min="7945" max="7945" width="23" style="12" bestFit="1" customWidth="1"/>
    <col min="7946" max="7946" width="1.25" style="12" customWidth="1"/>
    <col min="7947" max="7947" width="9.25" style="12"/>
    <col min="7948" max="7948" width="13.75" style="12" bestFit="1" customWidth="1"/>
    <col min="7949" max="8191" width="9.25" style="12"/>
    <col min="8192" max="8192" width="12.75" style="12" customWidth="1"/>
    <col min="8193" max="8193" width="38" style="12" customWidth="1"/>
    <col min="8194" max="8194" width="2.25" style="12" customWidth="1"/>
    <col min="8195" max="8195" width="21.25" style="12" bestFit="1" customWidth="1"/>
    <col min="8196" max="8196" width="3.75" style="12" customWidth="1"/>
    <col min="8197" max="8197" width="21.25" style="12" bestFit="1" customWidth="1"/>
    <col min="8198" max="8198" width="3.75" style="12" customWidth="1"/>
    <col min="8199" max="8199" width="23" style="12" bestFit="1" customWidth="1"/>
    <col min="8200" max="8200" width="3.75" style="12" customWidth="1"/>
    <col min="8201" max="8201" width="23" style="12" bestFit="1" customWidth="1"/>
    <col min="8202" max="8202" width="1.25" style="12" customWidth="1"/>
    <col min="8203" max="8203" width="9.25" style="12"/>
    <col min="8204" max="8204" width="13.75" style="12" bestFit="1" customWidth="1"/>
    <col min="8205" max="8447" width="9.25" style="12"/>
    <col min="8448" max="8448" width="12.75" style="12" customWidth="1"/>
    <col min="8449" max="8449" width="38" style="12" customWidth="1"/>
    <col min="8450" max="8450" width="2.25" style="12" customWidth="1"/>
    <col min="8451" max="8451" width="21.25" style="12" bestFit="1" customWidth="1"/>
    <col min="8452" max="8452" width="3.75" style="12" customWidth="1"/>
    <col min="8453" max="8453" width="21.25" style="12" bestFit="1" customWidth="1"/>
    <col min="8454" max="8454" width="3.75" style="12" customWidth="1"/>
    <col min="8455" max="8455" width="23" style="12" bestFit="1" customWidth="1"/>
    <col min="8456" max="8456" width="3.75" style="12" customWidth="1"/>
    <col min="8457" max="8457" width="23" style="12" bestFit="1" customWidth="1"/>
    <col min="8458" max="8458" width="1.25" style="12" customWidth="1"/>
    <col min="8459" max="8459" width="9.25" style="12"/>
    <col min="8460" max="8460" width="13.75" style="12" bestFit="1" customWidth="1"/>
    <col min="8461" max="8703" width="9.25" style="12"/>
    <col min="8704" max="8704" width="12.75" style="12" customWidth="1"/>
    <col min="8705" max="8705" width="38" style="12" customWidth="1"/>
    <col min="8706" max="8706" width="2.25" style="12" customWidth="1"/>
    <col min="8707" max="8707" width="21.25" style="12" bestFit="1" customWidth="1"/>
    <col min="8708" max="8708" width="3.75" style="12" customWidth="1"/>
    <col min="8709" max="8709" width="21.25" style="12" bestFit="1" customWidth="1"/>
    <col min="8710" max="8710" width="3.75" style="12" customWidth="1"/>
    <col min="8711" max="8711" width="23" style="12" bestFit="1" customWidth="1"/>
    <col min="8712" max="8712" width="3.75" style="12" customWidth="1"/>
    <col min="8713" max="8713" width="23" style="12" bestFit="1" customWidth="1"/>
    <col min="8714" max="8714" width="1.25" style="12" customWidth="1"/>
    <col min="8715" max="8715" width="9.25" style="12"/>
    <col min="8716" max="8716" width="13.75" style="12" bestFit="1" customWidth="1"/>
    <col min="8717" max="8959" width="9.25" style="12"/>
    <col min="8960" max="8960" width="12.75" style="12" customWidth="1"/>
    <col min="8961" max="8961" width="38" style="12" customWidth="1"/>
    <col min="8962" max="8962" width="2.25" style="12" customWidth="1"/>
    <col min="8963" max="8963" width="21.25" style="12" bestFit="1" customWidth="1"/>
    <col min="8964" max="8964" width="3.75" style="12" customWidth="1"/>
    <col min="8965" max="8965" width="21.25" style="12" bestFit="1" customWidth="1"/>
    <col min="8966" max="8966" width="3.75" style="12" customWidth="1"/>
    <col min="8967" max="8967" width="23" style="12" bestFit="1" customWidth="1"/>
    <col min="8968" max="8968" width="3.75" style="12" customWidth="1"/>
    <col min="8969" max="8969" width="23" style="12" bestFit="1" customWidth="1"/>
    <col min="8970" max="8970" width="1.25" style="12" customWidth="1"/>
    <col min="8971" max="8971" width="9.25" style="12"/>
    <col min="8972" max="8972" width="13.75" style="12" bestFit="1" customWidth="1"/>
    <col min="8973" max="9215" width="9.25" style="12"/>
    <col min="9216" max="9216" width="12.75" style="12" customWidth="1"/>
    <col min="9217" max="9217" width="38" style="12" customWidth="1"/>
    <col min="9218" max="9218" width="2.25" style="12" customWidth="1"/>
    <col min="9219" max="9219" width="21.25" style="12" bestFit="1" customWidth="1"/>
    <col min="9220" max="9220" width="3.75" style="12" customWidth="1"/>
    <col min="9221" max="9221" width="21.25" style="12" bestFit="1" customWidth="1"/>
    <col min="9222" max="9222" width="3.75" style="12" customWidth="1"/>
    <col min="9223" max="9223" width="23" style="12" bestFit="1" customWidth="1"/>
    <col min="9224" max="9224" width="3.75" style="12" customWidth="1"/>
    <col min="9225" max="9225" width="23" style="12" bestFit="1" customWidth="1"/>
    <col min="9226" max="9226" width="1.25" style="12" customWidth="1"/>
    <col min="9227" max="9227" width="9.25" style="12"/>
    <col min="9228" max="9228" width="13.75" style="12" bestFit="1" customWidth="1"/>
    <col min="9229" max="9471" width="9.25" style="12"/>
    <col min="9472" max="9472" width="12.75" style="12" customWidth="1"/>
    <col min="9473" max="9473" width="38" style="12" customWidth="1"/>
    <col min="9474" max="9474" width="2.25" style="12" customWidth="1"/>
    <col min="9475" max="9475" width="21.25" style="12" bestFit="1" customWidth="1"/>
    <col min="9476" max="9476" width="3.75" style="12" customWidth="1"/>
    <col min="9477" max="9477" width="21.25" style="12" bestFit="1" customWidth="1"/>
    <col min="9478" max="9478" width="3.75" style="12" customWidth="1"/>
    <col min="9479" max="9479" width="23" style="12" bestFit="1" customWidth="1"/>
    <col min="9480" max="9480" width="3.75" style="12" customWidth="1"/>
    <col min="9481" max="9481" width="23" style="12" bestFit="1" customWidth="1"/>
    <col min="9482" max="9482" width="1.25" style="12" customWidth="1"/>
    <col min="9483" max="9483" width="9.25" style="12"/>
    <col min="9484" max="9484" width="13.75" style="12" bestFit="1" customWidth="1"/>
    <col min="9485" max="9727" width="9.25" style="12"/>
    <col min="9728" max="9728" width="12.75" style="12" customWidth="1"/>
    <col min="9729" max="9729" width="38" style="12" customWidth="1"/>
    <col min="9730" max="9730" width="2.25" style="12" customWidth="1"/>
    <col min="9731" max="9731" width="21.25" style="12" bestFit="1" customWidth="1"/>
    <col min="9732" max="9732" width="3.75" style="12" customWidth="1"/>
    <col min="9733" max="9733" width="21.25" style="12" bestFit="1" customWidth="1"/>
    <col min="9734" max="9734" width="3.75" style="12" customWidth="1"/>
    <col min="9735" max="9735" width="23" style="12" bestFit="1" customWidth="1"/>
    <col min="9736" max="9736" width="3.75" style="12" customWidth="1"/>
    <col min="9737" max="9737" width="23" style="12" bestFit="1" customWidth="1"/>
    <col min="9738" max="9738" width="1.25" style="12" customWidth="1"/>
    <col min="9739" max="9739" width="9.25" style="12"/>
    <col min="9740" max="9740" width="13.75" style="12" bestFit="1" customWidth="1"/>
    <col min="9741" max="9983" width="9.25" style="12"/>
    <col min="9984" max="9984" width="12.75" style="12" customWidth="1"/>
    <col min="9985" max="9985" width="38" style="12" customWidth="1"/>
    <col min="9986" max="9986" width="2.25" style="12" customWidth="1"/>
    <col min="9987" max="9987" width="21.25" style="12" bestFit="1" customWidth="1"/>
    <col min="9988" max="9988" width="3.75" style="12" customWidth="1"/>
    <col min="9989" max="9989" width="21.25" style="12" bestFit="1" customWidth="1"/>
    <col min="9990" max="9990" width="3.75" style="12" customWidth="1"/>
    <col min="9991" max="9991" width="23" style="12" bestFit="1" customWidth="1"/>
    <col min="9992" max="9992" width="3.75" style="12" customWidth="1"/>
    <col min="9993" max="9993" width="23" style="12" bestFit="1" customWidth="1"/>
    <col min="9994" max="9994" width="1.25" style="12" customWidth="1"/>
    <col min="9995" max="9995" width="9.25" style="12"/>
    <col min="9996" max="9996" width="13.75" style="12" bestFit="1" customWidth="1"/>
    <col min="9997" max="10239" width="9.25" style="12"/>
    <col min="10240" max="10240" width="12.75" style="12" customWidth="1"/>
    <col min="10241" max="10241" width="38" style="12" customWidth="1"/>
    <col min="10242" max="10242" width="2.25" style="12" customWidth="1"/>
    <col min="10243" max="10243" width="21.25" style="12" bestFit="1" customWidth="1"/>
    <col min="10244" max="10244" width="3.75" style="12" customWidth="1"/>
    <col min="10245" max="10245" width="21.25" style="12" bestFit="1" customWidth="1"/>
    <col min="10246" max="10246" width="3.75" style="12" customWidth="1"/>
    <col min="10247" max="10247" width="23" style="12" bestFit="1" customWidth="1"/>
    <col min="10248" max="10248" width="3.75" style="12" customWidth="1"/>
    <col min="10249" max="10249" width="23" style="12" bestFit="1" customWidth="1"/>
    <col min="10250" max="10250" width="1.25" style="12" customWidth="1"/>
    <col min="10251" max="10251" width="9.25" style="12"/>
    <col min="10252" max="10252" width="13.75" style="12" bestFit="1" customWidth="1"/>
    <col min="10253" max="10495" width="9.25" style="12"/>
    <col min="10496" max="10496" width="12.75" style="12" customWidth="1"/>
    <col min="10497" max="10497" width="38" style="12" customWidth="1"/>
    <col min="10498" max="10498" width="2.25" style="12" customWidth="1"/>
    <col min="10499" max="10499" width="21.25" style="12" bestFit="1" customWidth="1"/>
    <col min="10500" max="10500" width="3.75" style="12" customWidth="1"/>
    <col min="10501" max="10501" width="21.25" style="12" bestFit="1" customWidth="1"/>
    <col min="10502" max="10502" width="3.75" style="12" customWidth="1"/>
    <col min="10503" max="10503" width="23" style="12" bestFit="1" customWidth="1"/>
    <col min="10504" max="10504" width="3.75" style="12" customWidth="1"/>
    <col min="10505" max="10505" width="23" style="12" bestFit="1" customWidth="1"/>
    <col min="10506" max="10506" width="1.25" style="12" customWidth="1"/>
    <col min="10507" max="10507" width="9.25" style="12"/>
    <col min="10508" max="10508" width="13.75" style="12" bestFit="1" customWidth="1"/>
    <col min="10509" max="10751" width="9.25" style="12"/>
    <col min="10752" max="10752" width="12.75" style="12" customWidth="1"/>
    <col min="10753" max="10753" width="38" style="12" customWidth="1"/>
    <col min="10754" max="10754" width="2.25" style="12" customWidth="1"/>
    <col min="10755" max="10755" width="21.25" style="12" bestFit="1" customWidth="1"/>
    <col min="10756" max="10756" width="3.75" style="12" customWidth="1"/>
    <col min="10757" max="10757" width="21.25" style="12" bestFit="1" customWidth="1"/>
    <col min="10758" max="10758" width="3.75" style="12" customWidth="1"/>
    <col min="10759" max="10759" width="23" style="12" bestFit="1" customWidth="1"/>
    <col min="10760" max="10760" width="3.75" style="12" customWidth="1"/>
    <col min="10761" max="10761" width="23" style="12" bestFit="1" customWidth="1"/>
    <col min="10762" max="10762" width="1.25" style="12" customWidth="1"/>
    <col min="10763" max="10763" width="9.25" style="12"/>
    <col min="10764" max="10764" width="13.75" style="12" bestFit="1" customWidth="1"/>
    <col min="10765" max="11007" width="9.25" style="12"/>
    <col min="11008" max="11008" width="12.75" style="12" customWidth="1"/>
    <col min="11009" max="11009" width="38" style="12" customWidth="1"/>
    <col min="11010" max="11010" width="2.25" style="12" customWidth="1"/>
    <col min="11011" max="11011" width="21.25" style="12" bestFit="1" customWidth="1"/>
    <col min="11012" max="11012" width="3.75" style="12" customWidth="1"/>
    <col min="11013" max="11013" width="21.25" style="12" bestFit="1" customWidth="1"/>
    <col min="11014" max="11014" width="3.75" style="12" customWidth="1"/>
    <col min="11015" max="11015" width="23" style="12" bestFit="1" customWidth="1"/>
    <col min="11016" max="11016" width="3.75" style="12" customWidth="1"/>
    <col min="11017" max="11017" width="23" style="12" bestFit="1" customWidth="1"/>
    <col min="11018" max="11018" width="1.25" style="12" customWidth="1"/>
    <col min="11019" max="11019" width="9.25" style="12"/>
    <col min="11020" max="11020" width="13.75" style="12" bestFit="1" customWidth="1"/>
    <col min="11021" max="11263" width="9.25" style="12"/>
    <col min="11264" max="11264" width="12.75" style="12" customWidth="1"/>
    <col min="11265" max="11265" width="38" style="12" customWidth="1"/>
    <col min="11266" max="11266" width="2.25" style="12" customWidth="1"/>
    <col min="11267" max="11267" width="21.25" style="12" bestFit="1" customWidth="1"/>
    <col min="11268" max="11268" width="3.75" style="12" customWidth="1"/>
    <col min="11269" max="11269" width="21.25" style="12" bestFit="1" customWidth="1"/>
    <col min="11270" max="11270" width="3.75" style="12" customWidth="1"/>
    <col min="11271" max="11271" width="23" style="12" bestFit="1" customWidth="1"/>
    <col min="11272" max="11272" width="3.75" style="12" customWidth="1"/>
    <col min="11273" max="11273" width="23" style="12" bestFit="1" customWidth="1"/>
    <col min="11274" max="11274" width="1.25" style="12" customWidth="1"/>
    <col min="11275" max="11275" width="9.25" style="12"/>
    <col min="11276" max="11276" width="13.75" style="12" bestFit="1" customWidth="1"/>
    <col min="11277" max="11519" width="9.25" style="12"/>
    <col min="11520" max="11520" width="12.75" style="12" customWidth="1"/>
    <col min="11521" max="11521" width="38" style="12" customWidth="1"/>
    <col min="11522" max="11522" width="2.25" style="12" customWidth="1"/>
    <col min="11523" max="11523" width="21.25" style="12" bestFit="1" customWidth="1"/>
    <col min="11524" max="11524" width="3.75" style="12" customWidth="1"/>
    <col min="11525" max="11525" width="21.25" style="12" bestFit="1" customWidth="1"/>
    <col min="11526" max="11526" width="3.75" style="12" customWidth="1"/>
    <col min="11527" max="11527" width="23" style="12" bestFit="1" customWidth="1"/>
    <col min="11528" max="11528" width="3.75" style="12" customWidth="1"/>
    <col min="11529" max="11529" width="23" style="12" bestFit="1" customWidth="1"/>
    <col min="11530" max="11530" width="1.25" style="12" customWidth="1"/>
    <col min="11531" max="11531" width="9.25" style="12"/>
    <col min="11532" max="11532" width="13.75" style="12" bestFit="1" customWidth="1"/>
    <col min="11533" max="11775" width="9.25" style="12"/>
    <col min="11776" max="11776" width="12.75" style="12" customWidth="1"/>
    <col min="11777" max="11777" width="38" style="12" customWidth="1"/>
    <col min="11778" max="11778" width="2.25" style="12" customWidth="1"/>
    <col min="11779" max="11779" width="21.25" style="12" bestFit="1" customWidth="1"/>
    <col min="11780" max="11780" width="3.75" style="12" customWidth="1"/>
    <col min="11781" max="11781" width="21.25" style="12" bestFit="1" customWidth="1"/>
    <col min="11782" max="11782" width="3.75" style="12" customWidth="1"/>
    <col min="11783" max="11783" width="23" style="12" bestFit="1" customWidth="1"/>
    <col min="11784" max="11784" width="3.75" style="12" customWidth="1"/>
    <col min="11785" max="11785" width="23" style="12" bestFit="1" customWidth="1"/>
    <col min="11786" max="11786" width="1.25" style="12" customWidth="1"/>
    <col min="11787" max="11787" width="9.25" style="12"/>
    <col min="11788" max="11788" width="13.75" style="12" bestFit="1" customWidth="1"/>
    <col min="11789" max="12031" width="9.25" style="12"/>
    <col min="12032" max="12032" width="12.75" style="12" customWidth="1"/>
    <col min="12033" max="12033" width="38" style="12" customWidth="1"/>
    <col min="12034" max="12034" width="2.25" style="12" customWidth="1"/>
    <col min="12035" max="12035" width="21.25" style="12" bestFit="1" customWidth="1"/>
    <col min="12036" max="12036" width="3.75" style="12" customWidth="1"/>
    <col min="12037" max="12037" width="21.25" style="12" bestFit="1" customWidth="1"/>
    <col min="12038" max="12038" width="3.75" style="12" customWidth="1"/>
    <col min="12039" max="12039" width="23" style="12" bestFit="1" customWidth="1"/>
    <col min="12040" max="12040" width="3.75" style="12" customWidth="1"/>
    <col min="12041" max="12041" width="23" style="12" bestFit="1" customWidth="1"/>
    <col min="12042" max="12042" width="1.25" style="12" customWidth="1"/>
    <col min="12043" max="12043" width="9.25" style="12"/>
    <col min="12044" max="12044" width="13.75" style="12" bestFit="1" customWidth="1"/>
    <col min="12045" max="12287" width="9.25" style="12"/>
    <col min="12288" max="12288" width="12.75" style="12" customWidth="1"/>
    <col min="12289" max="12289" width="38" style="12" customWidth="1"/>
    <col min="12290" max="12290" width="2.25" style="12" customWidth="1"/>
    <col min="12291" max="12291" width="21.25" style="12" bestFit="1" customWidth="1"/>
    <col min="12292" max="12292" width="3.75" style="12" customWidth="1"/>
    <col min="12293" max="12293" width="21.25" style="12" bestFit="1" customWidth="1"/>
    <col min="12294" max="12294" width="3.75" style="12" customWidth="1"/>
    <col min="12295" max="12295" width="23" style="12" bestFit="1" customWidth="1"/>
    <col min="12296" max="12296" width="3.75" style="12" customWidth="1"/>
    <col min="12297" max="12297" width="23" style="12" bestFit="1" customWidth="1"/>
    <col min="12298" max="12298" width="1.25" style="12" customWidth="1"/>
    <col min="12299" max="12299" width="9.25" style="12"/>
    <col min="12300" max="12300" width="13.75" style="12" bestFit="1" customWidth="1"/>
    <col min="12301" max="12543" width="9.25" style="12"/>
    <col min="12544" max="12544" width="12.75" style="12" customWidth="1"/>
    <col min="12545" max="12545" width="38" style="12" customWidth="1"/>
    <col min="12546" max="12546" width="2.25" style="12" customWidth="1"/>
    <col min="12547" max="12547" width="21.25" style="12" bestFit="1" customWidth="1"/>
    <col min="12548" max="12548" width="3.75" style="12" customWidth="1"/>
    <col min="12549" max="12549" width="21.25" style="12" bestFit="1" customWidth="1"/>
    <col min="12550" max="12550" width="3.75" style="12" customWidth="1"/>
    <col min="12551" max="12551" width="23" style="12" bestFit="1" customWidth="1"/>
    <col min="12552" max="12552" width="3.75" style="12" customWidth="1"/>
    <col min="12553" max="12553" width="23" style="12" bestFit="1" customWidth="1"/>
    <col min="12554" max="12554" width="1.25" style="12" customWidth="1"/>
    <col min="12555" max="12555" width="9.25" style="12"/>
    <col min="12556" max="12556" width="13.75" style="12" bestFit="1" customWidth="1"/>
    <col min="12557" max="12799" width="9.25" style="12"/>
    <col min="12800" max="12800" width="12.75" style="12" customWidth="1"/>
    <col min="12801" max="12801" width="38" style="12" customWidth="1"/>
    <col min="12802" max="12802" width="2.25" style="12" customWidth="1"/>
    <col min="12803" max="12803" width="21.25" style="12" bestFit="1" customWidth="1"/>
    <col min="12804" max="12804" width="3.75" style="12" customWidth="1"/>
    <col min="12805" max="12805" width="21.25" style="12" bestFit="1" customWidth="1"/>
    <col min="12806" max="12806" width="3.75" style="12" customWidth="1"/>
    <col min="12807" max="12807" width="23" style="12" bestFit="1" customWidth="1"/>
    <col min="12808" max="12808" width="3.75" style="12" customWidth="1"/>
    <col min="12809" max="12809" width="23" style="12" bestFit="1" customWidth="1"/>
    <col min="12810" max="12810" width="1.25" style="12" customWidth="1"/>
    <col min="12811" max="12811" width="9.25" style="12"/>
    <col min="12812" max="12812" width="13.75" style="12" bestFit="1" customWidth="1"/>
    <col min="12813" max="13055" width="9.25" style="12"/>
    <col min="13056" max="13056" width="12.75" style="12" customWidth="1"/>
    <col min="13057" max="13057" width="38" style="12" customWidth="1"/>
    <col min="13058" max="13058" width="2.25" style="12" customWidth="1"/>
    <col min="13059" max="13059" width="21.25" style="12" bestFit="1" customWidth="1"/>
    <col min="13060" max="13060" width="3.75" style="12" customWidth="1"/>
    <col min="13061" max="13061" width="21.25" style="12" bestFit="1" customWidth="1"/>
    <col min="13062" max="13062" width="3.75" style="12" customWidth="1"/>
    <col min="13063" max="13063" width="23" style="12" bestFit="1" customWidth="1"/>
    <col min="13064" max="13064" width="3.75" style="12" customWidth="1"/>
    <col min="13065" max="13065" width="23" style="12" bestFit="1" customWidth="1"/>
    <col min="13066" max="13066" width="1.25" style="12" customWidth="1"/>
    <col min="13067" max="13067" width="9.25" style="12"/>
    <col min="13068" max="13068" width="13.75" style="12" bestFit="1" customWidth="1"/>
    <col min="13069" max="13311" width="9.25" style="12"/>
    <col min="13312" max="13312" width="12.75" style="12" customWidth="1"/>
    <col min="13313" max="13313" width="38" style="12" customWidth="1"/>
    <col min="13314" max="13314" width="2.25" style="12" customWidth="1"/>
    <col min="13315" max="13315" width="21.25" style="12" bestFit="1" customWidth="1"/>
    <col min="13316" max="13316" width="3.75" style="12" customWidth="1"/>
    <col min="13317" max="13317" width="21.25" style="12" bestFit="1" customWidth="1"/>
    <col min="13318" max="13318" width="3.75" style="12" customWidth="1"/>
    <col min="13319" max="13319" width="23" style="12" bestFit="1" customWidth="1"/>
    <col min="13320" max="13320" width="3.75" style="12" customWidth="1"/>
    <col min="13321" max="13321" width="23" style="12" bestFit="1" customWidth="1"/>
    <col min="13322" max="13322" width="1.25" style="12" customWidth="1"/>
    <col min="13323" max="13323" width="9.25" style="12"/>
    <col min="13324" max="13324" width="13.75" style="12" bestFit="1" customWidth="1"/>
    <col min="13325" max="13567" width="9.25" style="12"/>
    <col min="13568" max="13568" width="12.75" style="12" customWidth="1"/>
    <col min="13569" max="13569" width="38" style="12" customWidth="1"/>
    <col min="13570" max="13570" width="2.25" style="12" customWidth="1"/>
    <col min="13571" max="13571" width="21.25" style="12" bestFit="1" customWidth="1"/>
    <col min="13572" max="13572" width="3.75" style="12" customWidth="1"/>
    <col min="13573" max="13573" width="21.25" style="12" bestFit="1" customWidth="1"/>
    <col min="13574" max="13574" width="3.75" style="12" customWidth="1"/>
    <col min="13575" max="13575" width="23" style="12" bestFit="1" customWidth="1"/>
    <col min="13576" max="13576" width="3.75" style="12" customWidth="1"/>
    <col min="13577" max="13577" width="23" style="12" bestFit="1" customWidth="1"/>
    <col min="13578" max="13578" width="1.25" style="12" customWidth="1"/>
    <col min="13579" max="13579" width="9.25" style="12"/>
    <col min="13580" max="13580" width="13.75" style="12" bestFit="1" customWidth="1"/>
    <col min="13581" max="13823" width="9.25" style="12"/>
    <col min="13824" max="13824" width="12.75" style="12" customWidth="1"/>
    <col min="13825" max="13825" width="38" style="12" customWidth="1"/>
    <col min="13826" max="13826" width="2.25" style="12" customWidth="1"/>
    <col min="13827" max="13827" width="21.25" style="12" bestFit="1" customWidth="1"/>
    <col min="13828" max="13828" width="3.75" style="12" customWidth="1"/>
    <col min="13829" max="13829" width="21.25" style="12" bestFit="1" customWidth="1"/>
    <col min="13830" max="13830" width="3.75" style="12" customWidth="1"/>
    <col min="13831" max="13831" width="23" style="12" bestFit="1" customWidth="1"/>
    <col min="13832" max="13832" width="3.75" style="12" customWidth="1"/>
    <col min="13833" max="13833" width="23" style="12" bestFit="1" customWidth="1"/>
    <col min="13834" max="13834" width="1.25" style="12" customWidth="1"/>
    <col min="13835" max="13835" width="9.25" style="12"/>
    <col min="13836" max="13836" width="13.75" style="12" bestFit="1" customWidth="1"/>
    <col min="13837" max="14079" width="9.25" style="12"/>
    <col min="14080" max="14080" width="12.75" style="12" customWidth="1"/>
    <col min="14081" max="14081" width="38" style="12" customWidth="1"/>
    <col min="14082" max="14082" width="2.25" style="12" customWidth="1"/>
    <col min="14083" max="14083" width="21.25" style="12" bestFit="1" customWidth="1"/>
    <col min="14084" max="14084" width="3.75" style="12" customWidth="1"/>
    <col min="14085" max="14085" width="21.25" style="12" bestFit="1" customWidth="1"/>
    <col min="14086" max="14086" width="3.75" style="12" customWidth="1"/>
    <col min="14087" max="14087" width="23" style="12" bestFit="1" customWidth="1"/>
    <col min="14088" max="14088" width="3.75" style="12" customWidth="1"/>
    <col min="14089" max="14089" width="23" style="12" bestFit="1" customWidth="1"/>
    <col min="14090" max="14090" width="1.25" style="12" customWidth="1"/>
    <col min="14091" max="14091" width="9.25" style="12"/>
    <col min="14092" max="14092" width="13.75" style="12" bestFit="1" customWidth="1"/>
    <col min="14093" max="14335" width="9.25" style="12"/>
    <col min="14336" max="14336" width="12.75" style="12" customWidth="1"/>
    <col min="14337" max="14337" width="38" style="12" customWidth="1"/>
    <col min="14338" max="14338" width="2.25" style="12" customWidth="1"/>
    <col min="14339" max="14339" width="21.25" style="12" bestFit="1" customWidth="1"/>
    <col min="14340" max="14340" width="3.75" style="12" customWidth="1"/>
    <col min="14341" max="14341" width="21.25" style="12" bestFit="1" customWidth="1"/>
    <col min="14342" max="14342" width="3.75" style="12" customWidth="1"/>
    <col min="14343" max="14343" width="23" style="12" bestFit="1" customWidth="1"/>
    <col min="14344" max="14344" width="3.75" style="12" customWidth="1"/>
    <col min="14345" max="14345" width="23" style="12" bestFit="1" customWidth="1"/>
    <col min="14346" max="14346" width="1.25" style="12" customWidth="1"/>
    <col min="14347" max="14347" width="9.25" style="12"/>
    <col min="14348" max="14348" width="13.75" style="12" bestFit="1" customWidth="1"/>
    <col min="14349" max="14591" width="9.25" style="12"/>
    <col min="14592" max="14592" width="12.75" style="12" customWidth="1"/>
    <col min="14593" max="14593" width="38" style="12" customWidth="1"/>
    <col min="14594" max="14594" width="2.25" style="12" customWidth="1"/>
    <col min="14595" max="14595" width="21.25" style="12" bestFit="1" customWidth="1"/>
    <col min="14596" max="14596" width="3.75" style="12" customWidth="1"/>
    <col min="14597" max="14597" width="21.25" style="12" bestFit="1" customWidth="1"/>
    <col min="14598" max="14598" width="3.75" style="12" customWidth="1"/>
    <col min="14599" max="14599" width="23" style="12" bestFit="1" customWidth="1"/>
    <col min="14600" max="14600" width="3.75" style="12" customWidth="1"/>
    <col min="14601" max="14601" width="23" style="12" bestFit="1" customWidth="1"/>
    <col min="14602" max="14602" width="1.25" style="12" customWidth="1"/>
    <col min="14603" max="14603" width="9.25" style="12"/>
    <col min="14604" max="14604" width="13.75" style="12" bestFit="1" customWidth="1"/>
    <col min="14605" max="14847" width="9.25" style="12"/>
    <col min="14848" max="14848" width="12.75" style="12" customWidth="1"/>
    <col min="14849" max="14849" width="38" style="12" customWidth="1"/>
    <col min="14850" max="14850" width="2.25" style="12" customWidth="1"/>
    <col min="14851" max="14851" width="21.25" style="12" bestFit="1" customWidth="1"/>
    <col min="14852" max="14852" width="3.75" style="12" customWidth="1"/>
    <col min="14853" max="14853" width="21.25" style="12" bestFit="1" customWidth="1"/>
    <col min="14854" max="14854" width="3.75" style="12" customWidth="1"/>
    <col min="14855" max="14855" width="23" style="12" bestFit="1" customWidth="1"/>
    <col min="14856" max="14856" width="3.75" style="12" customWidth="1"/>
    <col min="14857" max="14857" width="23" style="12" bestFit="1" customWidth="1"/>
    <col min="14858" max="14858" width="1.25" style="12" customWidth="1"/>
    <col min="14859" max="14859" width="9.25" style="12"/>
    <col min="14860" max="14860" width="13.75" style="12" bestFit="1" customWidth="1"/>
    <col min="14861" max="15103" width="9.25" style="12"/>
    <col min="15104" max="15104" width="12.75" style="12" customWidth="1"/>
    <col min="15105" max="15105" width="38" style="12" customWidth="1"/>
    <col min="15106" max="15106" width="2.25" style="12" customWidth="1"/>
    <col min="15107" max="15107" width="21.25" style="12" bestFit="1" customWidth="1"/>
    <col min="15108" max="15108" width="3.75" style="12" customWidth="1"/>
    <col min="15109" max="15109" width="21.25" style="12" bestFit="1" customWidth="1"/>
    <col min="15110" max="15110" width="3.75" style="12" customWidth="1"/>
    <col min="15111" max="15111" width="23" style="12" bestFit="1" customWidth="1"/>
    <col min="15112" max="15112" width="3.75" style="12" customWidth="1"/>
    <col min="15113" max="15113" width="23" style="12" bestFit="1" customWidth="1"/>
    <col min="15114" max="15114" width="1.25" style="12" customWidth="1"/>
    <col min="15115" max="15115" width="9.25" style="12"/>
    <col min="15116" max="15116" width="13.75" style="12" bestFit="1" customWidth="1"/>
    <col min="15117" max="15359" width="9.25" style="12"/>
    <col min="15360" max="15360" width="12.75" style="12" customWidth="1"/>
    <col min="15361" max="15361" width="38" style="12" customWidth="1"/>
    <col min="15362" max="15362" width="2.25" style="12" customWidth="1"/>
    <col min="15363" max="15363" width="21.25" style="12" bestFit="1" customWidth="1"/>
    <col min="15364" max="15364" width="3.75" style="12" customWidth="1"/>
    <col min="15365" max="15365" width="21.25" style="12" bestFit="1" customWidth="1"/>
    <col min="15366" max="15366" width="3.75" style="12" customWidth="1"/>
    <col min="15367" max="15367" width="23" style="12" bestFit="1" customWidth="1"/>
    <col min="15368" max="15368" width="3.75" style="12" customWidth="1"/>
    <col min="15369" max="15369" width="23" style="12" bestFit="1" customWidth="1"/>
    <col min="15370" max="15370" width="1.25" style="12" customWidth="1"/>
    <col min="15371" max="15371" width="9.25" style="12"/>
    <col min="15372" max="15372" width="13.75" style="12" bestFit="1" customWidth="1"/>
    <col min="15373" max="15615" width="9.25" style="12"/>
    <col min="15616" max="15616" width="12.75" style="12" customWidth="1"/>
    <col min="15617" max="15617" width="38" style="12" customWidth="1"/>
    <col min="15618" max="15618" width="2.25" style="12" customWidth="1"/>
    <col min="15619" max="15619" width="21.25" style="12" bestFit="1" customWidth="1"/>
    <col min="15620" max="15620" width="3.75" style="12" customWidth="1"/>
    <col min="15621" max="15621" width="21.25" style="12" bestFit="1" customWidth="1"/>
    <col min="15622" max="15622" width="3.75" style="12" customWidth="1"/>
    <col min="15623" max="15623" width="23" style="12" bestFit="1" customWidth="1"/>
    <col min="15624" max="15624" width="3.75" style="12" customWidth="1"/>
    <col min="15625" max="15625" width="23" style="12" bestFit="1" customWidth="1"/>
    <col min="15626" max="15626" width="1.25" style="12" customWidth="1"/>
    <col min="15627" max="15627" width="9.25" style="12"/>
    <col min="15628" max="15628" width="13.75" style="12" bestFit="1" customWidth="1"/>
    <col min="15629" max="15871" width="9.25" style="12"/>
    <col min="15872" max="15872" width="12.75" style="12" customWidth="1"/>
    <col min="15873" max="15873" width="38" style="12" customWidth="1"/>
    <col min="15874" max="15874" width="2.25" style="12" customWidth="1"/>
    <col min="15875" max="15875" width="21.25" style="12" bestFit="1" customWidth="1"/>
    <col min="15876" max="15876" width="3.75" style="12" customWidth="1"/>
    <col min="15877" max="15877" width="21.25" style="12" bestFit="1" customWidth="1"/>
    <col min="15878" max="15878" width="3.75" style="12" customWidth="1"/>
    <col min="15879" max="15879" width="23" style="12" bestFit="1" customWidth="1"/>
    <col min="15880" max="15880" width="3.75" style="12" customWidth="1"/>
    <col min="15881" max="15881" width="23" style="12" bestFit="1" customWidth="1"/>
    <col min="15882" max="15882" width="1.25" style="12" customWidth="1"/>
    <col min="15883" max="15883" width="9.25" style="12"/>
    <col min="15884" max="15884" width="13.75" style="12" bestFit="1" customWidth="1"/>
    <col min="15885" max="16127" width="9.25" style="12"/>
    <col min="16128" max="16128" width="12.75" style="12" customWidth="1"/>
    <col min="16129" max="16129" width="38" style="12" customWidth="1"/>
    <col min="16130" max="16130" width="2.25" style="12" customWidth="1"/>
    <col min="16131" max="16131" width="21.25" style="12" bestFit="1" customWidth="1"/>
    <col min="16132" max="16132" width="3.75" style="12" customWidth="1"/>
    <col min="16133" max="16133" width="21.25" style="12" bestFit="1" customWidth="1"/>
    <col min="16134" max="16134" width="3.75" style="12" customWidth="1"/>
    <col min="16135" max="16135" width="23" style="12" bestFit="1" customWidth="1"/>
    <col min="16136" max="16136" width="3.75" style="12" customWidth="1"/>
    <col min="16137" max="16137" width="23" style="12" bestFit="1" customWidth="1"/>
    <col min="16138" max="16138" width="1.25" style="12" customWidth="1"/>
    <col min="16139" max="16139" width="9.25" style="12"/>
    <col min="16140" max="16140" width="13.75" style="12" bestFit="1" customWidth="1"/>
    <col min="16141" max="16384" width="9.25" style="12"/>
  </cols>
  <sheetData>
    <row r="1" spans="2:11" ht="20.25" customHeight="1" x14ac:dyDescent="0.2">
      <c r="B1" s="140" t="str">
        <f>'قائمة الدخل '!B1</f>
        <v>شركة ريام لاند للمقاولات</v>
      </c>
      <c r="C1" s="140"/>
      <c r="D1" s="140"/>
      <c r="E1" s="140"/>
      <c r="F1" s="140"/>
      <c r="G1" s="140"/>
      <c r="H1" s="140"/>
      <c r="I1" s="140"/>
      <c r="J1" s="77"/>
    </row>
    <row r="2" spans="2:11" ht="20.25" customHeight="1" x14ac:dyDescent="0.2">
      <c r="B2" s="141" t="str">
        <f>'قائمة الدخل '!B2</f>
        <v xml:space="preserve">شركة شخص واحد - ذات مسئولية محدودة </v>
      </c>
      <c r="C2" s="141"/>
      <c r="D2" s="141"/>
      <c r="E2" s="141"/>
      <c r="F2" s="141"/>
      <c r="G2" s="141"/>
      <c r="H2" s="141"/>
      <c r="I2" s="141"/>
      <c r="J2" s="77"/>
    </row>
    <row r="3" spans="2:11" ht="20.25" customHeight="1" x14ac:dyDescent="0.2">
      <c r="B3" s="140" t="s">
        <v>125</v>
      </c>
      <c r="C3" s="140"/>
      <c r="D3" s="140"/>
      <c r="E3" s="140"/>
      <c r="F3" s="140"/>
      <c r="G3" s="140"/>
      <c r="H3" s="140"/>
      <c r="I3" s="140"/>
      <c r="J3" s="77"/>
    </row>
    <row r="4" spans="2:11" ht="20.25" customHeight="1" x14ac:dyDescent="0.2">
      <c r="B4" s="142" t="s">
        <v>18</v>
      </c>
      <c r="C4" s="142"/>
      <c r="D4" s="142"/>
      <c r="E4" s="142"/>
      <c r="F4" s="142"/>
      <c r="G4" s="142"/>
      <c r="H4" s="142"/>
      <c r="I4" s="142"/>
      <c r="J4" s="77"/>
    </row>
    <row r="5" spans="2:11" ht="15" customHeight="1" x14ac:dyDescent="0.2">
      <c r="B5" s="25"/>
      <c r="C5" s="78"/>
      <c r="D5" s="78"/>
      <c r="E5" s="78"/>
      <c r="F5" s="78"/>
      <c r="G5" s="78"/>
      <c r="H5" s="78"/>
    </row>
    <row r="6" spans="2:11" ht="20.25" x14ac:dyDescent="0.2">
      <c r="C6" s="23" t="s">
        <v>5</v>
      </c>
      <c r="D6" s="104"/>
      <c r="E6" s="23" t="s">
        <v>42</v>
      </c>
      <c r="F6" s="104"/>
      <c r="G6" s="23" t="s">
        <v>74</v>
      </c>
      <c r="H6" s="104"/>
      <c r="I6" s="22" t="s">
        <v>3</v>
      </c>
      <c r="J6" s="78"/>
    </row>
    <row r="7" spans="2:11" ht="8.25" customHeight="1" x14ac:dyDescent="0.2">
      <c r="C7" s="79"/>
      <c r="D7" s="79"/>
      <c r="E7" s="79"/>
      <c r="F7" s="79"/>
      <c r="G7" s="79"/>
      <c r="H7" s="79"/>
      <c r="I7" s="14"/>
      <c r="J7" s="78"/>
    </row>
    <row r="8" spans="2:11" ht="24.95" customHeight="1" x14ac:dyDescent="0.2">
      <c r="B8" s="14" t="s">
        <v>123</v>
      </c>
      <c r="C8" s="30">
        <v>0</v>
      </c>
      <c r="D8" s="30"/>
      <c r="E8" s="30">
        <v>0</v>
      </c>
      <c r="F8" s="30"/>
      <c r="G8" s="30">
        <v>0</v>
      </c>
      <c r="H8" s="30"/>
      <c r="I8" s="32">
        <v>0</v>
      </c>
    </row>
    <row r="9" spans="2:11" ht="24.95" customHeight="1" x14ac:dyDescent="0.2">
      <c r="B9" s="14" t="s">
        <v>128</v>
      </c>
      <c r="C9" s="30">
        <v>500000</v>
      </c>
      <c r="D9" s="30"/>
      <c r="E9" s="30"/>
      <c r="F9" s="30"/>
      <c r="G9" s="30">
        <v>0</v>
      </c>
      <c r="H9" s="30"/>
      <c r="I9" s="32">
        <f>SUM(C9:G9)</f>
        <v>500000</v>
      </c>
    </row>
    <row r="10" spans="2:11" ht="33.75" customHeight="1" x14ac:dyDescent="0.2">
      <c r="B10" s="80" t="s">
        <v>150</v>
      </c>
      <c r="C10" s="81"/>
      <c r="D10" s="81"/>
      <c r="E10" s="81">
        <v>0</v>
      </c>
      <c r="F10" s="81"/>
      <c r="G10" s="82">
        <f>'قائمة الدخل '!E14</f>
        <v>-12146</v>
      </c>
      <c r="H10" s="81"/>
      <c r="I10" s="83">
        <f t="shared" ref="I10:I13" si="0">SUM(C10:G10)</f>
        <v>-12146</v>
      </c>
    </row>
    <row r="11" spans="2:11" ht="33.75" customHeight="1" x14ac:dyDescent="0.2">
      <c r="B11" s="84" t="s">
        <v>39</v>
      </c>
      <c r="C11" s="85">
        <v>0</v>
      </c>
      <c r="D11" s="85"/>
      <c r="E11" s="85">
        <v>0</v>
      </c>
      <c r="F11" s="85"/>
      <c r="G11" s="85">
        <v>0</v>
      </c>
      <c r="H11" s="85"/>
      <c r="I11" s="86">
        <f t="shared" si="0"/>
        <v>0</v>
      </c>
    </row>
    <row r="12" spans="2:11" ht="33.75" customHeight="1" x14ac:dyDescent="0.2">
      <c r="B12" s="14" t="s">
        <v>26</v>
      </c>
      <c r="C12" s="30">
        <f>SUM(C10:C11)</f>
        <v>0</v>
      </c>
      <c r="D12" s="30"/>
      <c r="E12" s="30">
        <f>SUM(E8:E11)</f>
        <v>0</v>
      </c>
      <c r="F12" s="30"/>
      <c r="G12" s="87">
        <f>SUM(G10:G11)</f>
        <v>-12146</v>
      </c>
      <c r="H12" s="30"/>
      <c r="I12" s="32">
        <f t="shared" si="0"/>
        <v>-12146</v>
      </c>
    </row>
    <row r="13" spans="2:11" ht="33.75" hidden="1" customHeight="1" x14ac:dyDescent="0.2">
      <c r="B13" s="13" t="s">
        <v>43</v>
      </c>
      <c r="C13" s="30">
        <v>0</v>
      </c>
      <c r="D13" s="30"/>
      <c r="E13" s="30">
        <v>0</v>
      </c>
      <c r="F13" s="30"/>
      <c r="G13" s="30">
        <f>-E13</f>
        <v>0</v>
      </c>
      <c r="H13" s="30"/>
      <c r="I13" s="32">
        <f t="shared" si="0"/>
        <v>0</v>
      </c>
    </row>
    <row r="14" spans="2:11" ht="33.75" customHeight="1" x14ac:dyDescent="0.2">
      <c r="B14" s="14" t="s">
        <v>124</v>
      </c>
      <c r="C14" s="36">
        <f>SUM(C12:C13)+C9</f>
        <v>500000</v>
      </c>
      <c r="D14" s="32"/>
      <c r="E14" s="36">
        <f>SUM(E12:E13)+E8</f>
        <v>0</v>
      </c>
      <c r="F14" s="32"/>
      <c r="G14" s="36">
        <f>SUM(G12:G13)+G9</f>
        <v>-12146</v>
      </c>
      <c r="H14" s="32"/>
      <c r="I14" s="36">
        <f>SUM(I12:I13)+I9</f>
        <v>487854</v>
      </c>
      <c r="K14" s="88"/>
    </row>
    <row r="15" spans="2:11" ht="9" customHeight="1" x14ac:dyDescent="0.2">
      <c r="B15" s="14"/>
      <c r="C15" s="32"/>
      <c r="D15" s="32"/>
      <c r="E15" s="32"/>
      <c r="F15" s="32"/>
      <c r="G15" s="32"/>
      <c r="H15" s="32"/>
      <c r="I15" s="32"/>
    </row>
    <row r="16" spans="2:11" ht="9" customHeight="1" x14ac:dyDescent="0.2">
      <c r="B16" s="117"/>
      <c r="C16" s="32"/>
      <c r="D16" s="32"/>
      <c r="E16" s="32"/>
      <c r="F16" s="32"/>
      <c r="G16" s="32"/>
      <c r="H16" s="32"/>
      <c r="I16" s="32"/>
    </row>
    <row r="17" spans="2:9" ht="18.75" customHeight="1" x14ac:dyDescent="0.2">
      <c r="B17" s="14"/>
      <c r="C17" s="32"/>
      <c r="D17" s="32"/>
      <c r="E17" s="32"/>
      <c r="F17" s="32"/>
      <c r="G17" s="32"/>
      <c r="H17" s="32"/>
      <c r="I17" s="32"/>
    </row>
    <row r="18" spans="2:9" ht="18.75" customHeight="1" x14ac:dyDescent="0.2">
      <c r="B18" s="117"/>
      <c r="C18" s="32"/>
      <c r="D18" s="32"/>
      <c r="E18" s="32"/>
      <c r="F18" s="32"/>
      <c r="G18" s="32"/>
      <c r="H18" s="32"/>
      <c r="I18" s="32"/>
    </row>
    <row r="19" spans="2:9" ht="18.75" customHeight="1" x14ac:dyDescent="0.2">
      <c r="B19" s="117"/>
      <c r="C19" s="32"/>
      <c r="D19" s="32"/>
      <c r="E19" s="32"/>
      <c r="F19" s="32"/>
      <c r="G19" s="32"/>
      <c r="H19" s="32"/>
      <c r="I19" s="32"/>
    </row>
    <row r="20" spans="2:9" ht="18.75" customHeight="1" x14ac:dyDescent="0.2">
      <c r="B20" s="117"/>
      <c r="C20" s="32"/>
      <c r="D20" s="32"/>
      <c r="E20" s="32"/>
      <c r="F20" s="32"/>
      <c r="G20" s="32"/>
      <c r="H20" s="32"/>
      <c r="I20" s="32"/>
    </row>
    <row r="21" spans="2:9" ht="18.75" customHeight="1" x14ac:dyDescent="0.2">
      <c r="B21" s="14"/>
      <c r="C21" s="32"/>
      <c r="D21" s="32"/>
      <c r="E21" s="32"/>
      <c r="F21" s="32"/>
      <c r="G21" s="32"/>
      <c r="H21" s="32"/>
      <c r="I21" s="32"/>
    </row>
    <row r="22" spans="2:9" ht="18.75" customHeight="1" x14ac:dyDescent="0.2">
      <c r="B22" s="14"/>
      <c r="C22" s="32"/>
      <c r="D22" s="32"/>
      <c r="E22" s="32"/>
      <c r="F22" s="32"/>
      <c r="G22" s="32"/>
      <c r="H22" s="32"/>
      <c r="I22" s="32"/>
    </row>
    <row r="23" spans="2:9" ht="21" customHeight="1" x14ac:dyDescent="0.2">
      <c r="C23" s="89"/>
      <c r="D23" s="89"/>
      <c r="E23" s="89"/>
      <c r="F23" s="89"/>
      <c r="G23" s="89"/>
      <c r="H23" s="89"/>
    </row>
    <row r="24" spans="2:9" ht="10.5" customHeight="1" x14ac:dyDescent="0.2">
      <c r="C24" s="89"/>
      <c r="D24" s="89"/>
      <c r="E24" s="89"/>
      <c r="F24" s="89"/>
      <c r="G24" s="89"/>
      <c r="H24" s="89"/>
    </row>
    <row r="25" spans="2:9" ht="20.25" x14ac:dyDescent="0.2">
      <c r="B25" s="143" t="s">
        <v>129</v>
      </c>
      <c r="C25" s="143"/>
      <c r="D25" s="143"/>
      <c r="E25" s="143"/>
      <c r="F25" s="143"/>
      <c r="G25" s="143"/>
      <c r="H25" s="143"/>
      <c r="I25" s="143"/>
    </row>
    <row r="26" spans="2:9" ht="20.25" x14ac:dyDescent="0.2">
      <c r="B26" s="139">
        <v>7</v>
      </c>
      <c r="C26" s="139"/>
      <c r="D26" s="139"/>
      <c r="E26" s="139"/>
      <c r="F26" s="139"/>
      <c r="G26" s="139"/>
      <c r="H26" s="139"/>
      <c r="I26" s="139"/>
    </row>
    <row r="27" spans="2:9" ht="9.75" customHeight="1" x14ac:dyDescent="0.2"/>
    <row r="33" spans="2:2" ht="27" customHeight="1" x14ac:dyDescent="0.2">
      <c r="B33" s="12">
        <v>7</v>
      </c>
    </row>
    <row r="37" spans="2:2" ht="27" customHeight="1" x14ac:dyDescent="0.2">
      <c r="B37" s="12">
        <v>4</v>
      </c>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6">
    <mergeCell ref="B26:I26"/>
    <mergeCell ref="B25:I25"/>
    <mergeCell ref="B1:I1"/>
    <mergeCell ref="B2:I2"/>
    <mergeCell ref="B3:I3"/>
    <mergeCell ref="B4:I4"/>
  </mergeCells>
  <printOptions horizontalCentered="1"/>
  <pageMargins left="0" right="0" top="0.62992125984251968" bottom="0" header="0" footer="0"/>
  <pageSetup paperSize="9" firstPageNumber="5" orientation="landscape"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showGridLines="0" rightToLeft="1" view="pageBreakPreview" topLeftCell="B13" zoomScale="130" zoomScaleNormal="130" zoomScaleSheetLayoutView="130" workbookViewId="0">
      <selection activeCell="K33" sqref="K33"/>
    </sheetView>
  </sheetViews>
  <sheetFormatPr defaultColWidth="9.25" defaultRowHeight="27.75" customHeight="1" x14ac:dyDescent="0.2"/>
  <cols>
    <col min="1" max="1" width="2.25" style="12" hidden="1" customWidth="1"/>
    <col min="2" max="2" width="47.875" style="12" customWidth="1"/>
    <col min="3" max="3" width="3" style="12" customWidth="1"/>
    <col min="4" max="4" width="19.5" style="12" customWidth="1"/>
    <col min="5" max="246" width="9.25" style="12"/>
    <col min="247" max="247" width="12.75" style="12" customWidth="1"/>
    <col min="248" max="248" width="52.625" style="12" customWidth="1"/>
    <col min="249" max="249" width="1" style="12" customWidth="1"/>
    <col min="250" max="250" width="18.75" style="12" customWidth="1"/>
    <col min="251" max="251" width="1.75" style="12" customWidth="1"/>
    <col min="252" max="252" width="18.75" style="12" customWidth="1"/>
    <col min="253" max="253" width="1.25" style="12" customWidth="1"/>
    <col min="254" max="254" width="1" style="12" customWidth="1"/>
    <col min="255" max="255" width="1.625" style="12" customWidth="1"/>
    <col min="256" max="256" width="13.75" style="12" bestFit="1" customWidth="1"/>
    <col min="257" max="257" width="18.25" style="12" bestFit="1" customWidth="1"/>
    <col min="258" max="258" width="16.25" style="12" customWidth="1"/>
    <col min="259" max="259" width="14.625" style="12" bestFit="1" customWidth="1"/>
    <col min="260" max="502" width="9.25" style="12"/>
    <col min="503" max="503" width="12.75" style="12" customWidth="1"/>
    <col min="504" max="504" width="52.625" style="12" customWidth="1"/>
    <col min="505" max="505" width="1" style="12" customWidth="1"/>
    <col min="506" max="506" width="18.75" style="12" customWidth="1"/>
    <col min="507" max="507" width="1.75" style="12" customWidth="1"/>
    <col min="508" max="508" width="18.75" style="12" customWidth="1"/>
    <col min="509" max="509" width="1.25" style="12" customWidth="1"/>
    <col min="510" max="510" width="1" style="12" customWidth="1"/>
    <col min="511" max="511" width="1.625" style="12" customWidth="1"/>
    <col min="512" max="512" width="13.75" style="12" bestFit="1" customWidth="1"/>
    <col min="513" max="513" width="18.25" style="12" bestFit="1" customWidth="1"/>
    <col min="514" max="514" width="16.25" style="12" customWidth="1"/>
    <col min="515" max="515" width="14.625" style="12" bestFit="1" customWidth="1"/>
    <col min="516" max="758" width="9.25" style="12"/>
    <col min="759" max="759" width="12.75" style="12" customWidth="1"/>
    <col min="760" max="760" width="52.625" style="12" customWidth="1"/>
    <col min="761" max="761" width="1" style="12" customWidth="1"/>
    <col min="762" max="762" width="18.75" style="12" customWidth="1"/>
    <col min="763" max="763" width="1.75" style="12" customWidth="1"/>
    <col min="764" max="764" width="18.75" style="12" customWidth="1"/>
    <col min="765" max="765" width="1.25" style="12" customWidth="1"/>
    <col min="766" max="766" width="1" style="12" customWidth="1"/>
    <col min="767" max="767" width="1.625" style="12" customWidth="1"/>
    <col min="768" max="768" width="13.75" style="12" bestFit="1" customWidth="1"/>
    <col min="769" max="769" width="18.25" style="12" bestFit="1" customWidth="1"/>
    <col min="770" max="770" width="16.25" style="12" customWidth="1"/>
    <col min="771" max="771" width="14.625" style="12" bestFit="1" customWidth="1"/>
    <col min="772" max="1014" width="9.25" style="12"/>
    <col min="1015" max="1015" width="12.75" style="12" customWidth="1"/>
    <col min="1016" max="1016" width="52.625" style="12" customWidth="1"/>
    <col min="1017" max="1017" width="1" style="12" customWidth="1"/>
    <col min="1018" max="1018" width="18.75" style="12" customWidth="1"/>
    <col min="1019" max="1019" width="1.75" style="12" customWidth="1"/>
    <col min="1020" max="1020" width="18.75" style="12" customWidth="1"/>
    <col min="1021" max="1021" width="1.25" style="12" customWidth="1"/>
    <col min="1022" max="1022" width="1" style="12" customWidth="1"/>
    <col min="1023" max="1023" width="1.625" style="12" customWidth="1"/>
    <col min="1024" max="1024" width="13.75" style="12" bestFit="1" customWidth="1"/>
    <col min="1025" max="1025" width="18.25" style="12" bestFit="1" customWidth="1"/>
    <col min="1026" max="1026" width="16.25" style="12" customWidth="1"/>
    <col min="1027" max="1027" width="14.625" style="12" bestFit="1" customWidth="1"/>
    <col min="1028" max="1270" width="9.25" style="12"/>
    <col min="1271" max="1271" width="12.75" style="12" customWidth="1"/>
    <col min="1272" max="1272" width="52.625" style="12" customWidth="1"/>
    <col min="1273" max="1273" width="1" style="12" customWidth="1"/>
    <col min="1274" max="1274" width="18.75" style="12" customWidth="1"/>
    <col min="1275" max="1275" width="1.75" style="12" customWidth="1"/>
    <col min="1276" max="1276" width="18.75" style="12" customWidth="1"/>
    <col min="1277" max="1277" width="1.25" style="12" customWidth="1"/>
    <col min="1278" max="1278" width="1" style="12" customWidth="1"/>
    <col min="1279" max="1279" width="1.625" style="12" customWidth="1"/>
    <col min="1280" max="1280" width="13.75" style="12" bestFit="1" customWidth="1"/>
    <col min="1281" max="1281" width="18.25" style="12" bestFit="1" customWidth="1"/>
    <col min="1282" max="1282" width="16.25" style="12" customWidth="1"/>
    <col min="1283" max="1283" width="14.625" style="12" bestFit="1" customWidth="1"/>
    <col min="1284" max="1526" width="9.25" style="12"/>
    <col min="1527" max="1527" width="12.75" style="12" customWidth="1"/>
    <col min="1528" max="1528" width="52.625" style="12" customWidth="1"/>
    <col min="1529" max="1529" width="1" style="12" customWidth="1"/>
    <col min="1530" max="1530" width="18.75" style="12" customWidth="1"/>
    <col min="1531" max="1531" width="1.75" style="12" customWidth="1"/>
    <col min="1532" max="1532" width="18.75" style="12" customWidth="1"/>
    <col min="1533" max="1533" width="1.25" style="12" customWidth="1"/>
    <col min="1534" max="1534" width="1" style="12" customWidth="1"/>
    <col min="1535" max="1535" width="1.625" style="12" customWidth="1"/>
    <col min="1536" max="1536" width="13.75" style="12" bestFit="1" customWidth="1"/>
    <col min="1537" max="1537" width="18.25" style="12" bestFit="1" customWidth="1"/>
    <col min="1538" max="1538" width="16.25" style="12" customWidth="1"/>
    <col min="1539" max="1539" width="14.625" style="12" bestFit="1" customWidth="1"/>
    <col min="1540" max="1782" width="9.25" style="12"/>
    <col min="1783" max="1783" width="12.75" style="12" customWidth="1"/>
    <col min="1784" max="1784" width="52.625" style="12" customWidth="1"/>
    <col min="1785" max="1785" width="1" style="12" customWidth="1"/>
    <col min="1786" max="1786" width="18.75" style="12" customWidth="1"/>
    <col min="1787" max="1787" width="1.75" style="12" customWidth="1"/>
    <col min="1788" max="1788" width="18.75" style="12" customWidth="1"/>
    <col min="1789" max="1789" width="1.25" style="12" customWidth="1"/>
    <col min="1790" max="1790" width="1" style="12" customWidth="1"/>
    <col min="1791" max="1791" width="1.625" style="12" customWidth="1"/>
    <col min="1792" max="1792" width="13.75" style="12" bestFit="1" customWidth="1"/>
    <col min="1793" max="1793" width="18.25" style="12" bestFit="1" customWidth="1"/>
    <col min="1794" max="1794" width="16.25" style="12" customWidth="1"/>
    <col min="1795" max="1795" width="14.625" style="12" bestFit="1" customWidth="1"/>
    <col min="1796" max="2038" width="9.25" style="12"/>
    <col min="2039" max="2039" width="12.75" style="12" customWidth="1"/>
    <col min="2040" max="2040" width="52.625" style="12" customWidth="1"/>
    <col min="2041" max="2041" width="1" style="12" customWidth="1"/>
    <col min="2042" max="2042" width="18.75" style="12" customWidth="1"/>
    <col min="2043" max="2043" width="1.75" style="12" customWidth="1"/>
    <col min="2044" max="2044" width="18.75" style="12" customWidth="1"/>
    <col min="2045" max="2045" width="1.25" style="12" customWidth="1"/>
    <col min="2046" max="2046" width="1" style="12" customWidth="1"/>
    <col min="2047" max="2047" width="1.625" style="12" customWidth="1"/>
    <col min="2048" max="2048" width="13.75" style="12" bestFit="1" customWidth="1"/>
    <col min="2049" max="2049" width="18.25" style="12" bestFit="1" customWidth="1"/>
    <col min="2050" max="2050" width="16.25" style="12" customWidth="1"/>
    <col min="2051" max="2051" width="14.625" style="12" bestFit="1" customWidth="1"/>
    <col min="2052" max="2294" width="9.25" style="12"/>
    <col min="2295" max="2295" width="12.75" style="12" customWidth="1"/>
    <col min="2296" max="2296" width="52.625" style="12" customWidth="1"/>
    <col min="2297" max="2297" width="1" style="12" customWidth="1"/>
    <col min="2298" max="2298" width="18.75" style="12" customWidth="1"/>
    <col min="2299" max="2299" width="1.75" style="12" customWidth="1"/>
    <col min="2300" max="2300" width="18.75" style="12" customWidth="1"/>
    <col min="2301" max="2301" width="1.25" style="12" customWidth="1"/>
    <col min="2302" max="2302" width="1" style="12" customWidth="1"/>
    <col min="2303" max="2303" width="1.625" style="12" customWidth="1"/>
    <col min="2304" max="2304" width="13.75" style="12" bestFit="1" customWidth="1"/>
    <col min="2305" max="2305" width="18.25" style="12" bestFit="1" customWidth="1"/>
    <col min="2306" max="2306" width="16.25" style="12" customWidth="1"/>
    <col min="2307" max="2307" width="14.625" style="12" bestFit="1" customWidth="1"/>
    <col min="2308" max="2550" width="9.25" style="12"/>
    <col min="2551" max="2551" width="12.75" style="12" customWidth="1"/>
    <col min="2552" max="2552" width="52.625" style="12" customWidth="1"/>
    <col min="2553" max="2553" width="1" style="12" customWidth="1"/>
    <col min="2554" max="2554" width="18.75" style="12" customWidth="1"/>
    <col min="2555" max="2555" width="1.75" style="12" customWidth="1"/>
    <col min="2556" max="2556" width="18.75" style="12" customWidth="1"/>
    <col min="2557" max="2557" width="1.25" style="12" customWidth="1"/>
    <col min="2558" max="2558" width="1" style="12" customWidth="1"/>
    <col min="2559" max="2559" width="1.625" style="12" customWidth="1"/>
    <col min="2560" max="2560" width="13.75" style="12" bestFit="1" customWidth="1"/>
    <col min="2561" max="2561" width="18.25" style="12" bestFit="1" customWidth="1"/>
    <col min="2562" max="2562" width="16.25" style="12" customWidth="1"/>
    <col min="2563" max="2563" width="14.625" style="12" bestFit="1" customWidth="1"/>
    <col min="2564" max="2806" width="9.25" style="12"/>
    <col min="2807" max="2807" width="12.75" style="12" customWidth="1"/>
    <col min="2808" max="2808" width="52.625" style="12" customWidth="1"/>
    <col min="2809" max="2809" width="1" style="12" customWidth="1"/>
    <col min="2810" max="2810" width="18.75" style="12" customWidth="1"/>
    <col min="2811" max="2811" width="1.75" style="12" customWidth="1"/>
    <col min="2812" max="2812" width="18.75" style="12" customWidth="1"/>
    <col min="2813" max="2813" width="1.25" style="12" customWidth="1"/>
    <col min="2814" max="2814" width="1" style="12" customWidth="1"/>
    <col min="2815" max="2815" width="1.625" style="12" customWidth="1"/>
    <col min="2816" max="2816" width="13.75" style="12" bestFit="1" customWidth="1"/>
    <col min="2817" max="2817" width="18.25" style="12" bestFit="1" customWidth="1"/>
    <col min="2818" max="2818" width="16.25" style="12" customWidth="1"/>
    <col min="2819" max="2819" width="14.625" style="12" bestFit="1" customWidth="1"/>
    <col min="2820" max="3062" width="9.25" style="12"/>
    <col min="3063" max="3063" width="12.75" style="12" customWidth="1"/>
    <col min="3064" max="3064" width="52.625" style="12" customWidth="1"/>
    <col min="3065" max="3065" width="1" style="12" customWidth="1"/>
    <col min="3066" max="3066" width="18.75" style="12" customWidth="1"/>
    <col min="3067" max="3067" width="1.75" style="12" customWidth="1"/>
    <col min="3068" max="3068" width="18.75" style="12" customWidth="1"/>
    <col min="3069" max="3069" width="1.25" style="12" customWidth="1"/>
    <col min="3070" max="3070" width="1" style="12" customWidth="1"/>
    <col min="3071" max="3071" width="1.625" style="12" customWidth="1"/>
    <col min="3072" max="3072" width="13.75" style="12" bestFit="1" customWidth="1"/>
    <col min="3073" max="3073" width="18.25" style="12" bestFit="1" customWidth="1"/>
    <col min="3074" max="3074" width="16.25" style="12" customWidth="1"/>
    <col min="3075" max="3075" width="14.625" style="12" bestFit="1" customWidth="1"/>
    <col min="3076" max="3318" width="9.25" style="12"/>
    <col min="3319" max="3319" width="12.75" style="12" customWidth="1"/>
    <col min="3320" max="3320" width="52.625" style="12" customWidth="1"/>
    <col min="3321" max="3321" width="1" style="12" customWidth="1"/>
    <col min="3322" max="3322" width="18.75" style="12" customWidth="1"/>
    <col min="3323" max="3323" width="1.75" style="12" customWidth="1"/>
    <col min="3324" max="3324" width="18.75" style="12" customWidth="1"/>
    <col min="3325" max="3325" width="1.25" style="12" customWidth="1"/>
    <col min="3326" max="3326" width="1" style="12" customWidth="1"/>
    <col min="3327" max="3327" width="1.625" style="12" customWidth="1"/>
    <col min="3328" max="3328" width="13.75" style="12" bestFit="1" customWidth="1"/>
    <col min="3329" max="3329" width="18.25" style="12" bestFit="1" customWidth="1"/>
    <col min="3330" max="3330" width="16.25" style="12" customWidth="1"/>
    <col min="3331" max="3331" width="14.625" style="12" bestFit="1" customWidth="1"/>
    <col min="3332" max="3574" width="9.25" style="12"/>
    <col min="3575" max="3575" width="12.75" style="12" customWidth="1"/>
    <col min="3576" max="3576" width="52.625" style="12" customWidth="1"/>
    <col min="3577" max="3577" width="1" style="12" customWidth="1"/>
    <col min="3578" max="3578" width="18.75" style="12" customWidth="1"/>
    <col min="3579" max="3579" width="1.75" style="12" customWidth="1"/>
    <col min="3580" max="3580" width="18.75" style="12" customWidth="1"/>
    <col min="3581" max="3581" width="1.25" style="12" customWidth="1"/>
    <col min="3582" max="3582" width="1" style="12" customWidth="1"/>
    <col min="3583" max="3583" width="1.625" style="12" customWidth="1"/>
    <col min="3584" max="3584" width="13.75" style="12" bestFit="1" customWidth="1"/>
    <col min="3585" max="3585" width="18.25" style="12" bestFit="1" customWidth="1"/>
    <col min="3586" max="3586" width="16.25" style="12" customWidth="1"/>
    <col min="3587" max="3587" width="14.625" style="12" bestFit="1" customWidth="1"/>
    <col min="3588" max="3830" width="9.25" style="12"/>
    <col min="3831" max="3831" width="12.75" style="12" customWidth="1"/>
    <col min="3832" max="3832" width="52.625" style="12" customWidth="1"/>
    <col min="3833" max="3833" width="1" style="12" customWidth="1"/>
    <col min="3834" max="3834" width="18.75" style="12" customWidth="1"/>
    <col min="3835" max="3835" width="1.75" style="12" customWidth="1"/>
    <col min="3836" max="3836" width="18.75" style="12" customWidth="1"/>
    <col min="3837" max="3837" width="1.25" style="12" customWidth="1"/>
    <col min="3838" max="3838" width="1" style="12" customWidth="1"/>
    <col min="3839" max="3839" width="1.625" style="12" customWidth="1"/>
    <col min="3840" max="3840" width="13.75" style="12" bestFit="1" customWidth="1"/>
    <col min="3841" max="3841" width="18.25" style="12" bestFit="1" customWidth="1"/>
    <col min="3842" max="3842" width="16.25" style="12" customWidth="1"/>
    <col min="3843" max="3843" width="14.625" style="12" bestFit="1" customWidth="1"/>
    <col min="3844" max="4086" width="9.25" style="12"/>
    <col min="4087" max="4087" width="12.75" style="12" customWidth="1"/>
    <col min="4088" max="4088" width="52.625" style="12" customWidth="1"/>
    <col min="4089" max="4089" width="1" style="12" customWidth="1"/>
    <col min="4090" max="4090" width="18.75" style="12" customWidth="1"/>
    <col min="4091" max="4091" width="1.75" style="12" customWidth="1"/>
    <col min="4092" max="4092" width="18.75" style="12" customWidth="1"/>
    <col min="4093" max="4093" width="1.25" style="12" customWidth="1"/>
    <col min="4094" max="4094" width="1" style="12" customWidth="1"/>
    <col min="4095" max="4095" width="1.625" style="12" customWidth="1"/>
    <col min="4096" max="4096" width="13.75" style="12" bestFit="1" customWidth="1"/>
    <col min="4097" max="4097" width="18.25" style="12" bestFit="1" customWidth="1"/>
    <col min="4098" max="4098" width="16.25" style="12" customWidth="1"/>
    <col min="4099" max="4099" width="14.625" style="12" bestFit="1" customWidth="1"/>
    <col min="4100" max="4342" width="9.25" style="12"/>
    <col min="4343" max="4343" width="12.75" style="12" customWidth="1"/>
    <col min="4344" max="4344" width="52.625" style="12" customWidth="1"/>
    <col min="4345" max="4345" width="1" style="12" customWidth="1"/>
    <col min="4346" max="4346" width="18.75" style="12" customWidth="1"/>
    <col min="4347" max="4347" width="1.75" style="12" customWidth="1"/>
    <col min="4348" max="4348" width="18.75" style="12" customWidth="1"/>
    <col min="4349" max="4349" width="1.25" style="12" customWidth="1"/>
    <col min="4350" max="4350" width="1" style="12" customWidth="1"/>
    <col min="4351" max="4351" width="1.625" style="12" customWidth="1"/>
    <col min="4352" max="4352" width="13.75" style="12" bestFit="1" customWidth="1"/>
    <col min="4353" max="4353" width="18.25" style="12" bestFit="1" customWidth="1"/>
    <col min="4354" max="4354" width="16.25" style="12" customWidth="1"/>
    <col min="4355" max="4355" width="14.625" style="12" bestFit="1" customWidth="1"/>
    <col min="4356" max="4598" width="9.25" style="12"/>
    <col min="4599" max="4599" width="12.75" style="12" customWidth="1"/>
    <col min="4600" max="4600" width="52.625" style="12" customWidth="1"/>
    <col min="4601" max="4601" width="1" style="12" customWidth="1"/>
    <col min="4602" max="4602" width="18.75" style="12" customWidth="1"/>
    <col min="4603" max="4603" width="1.75" style="12" customWidth="1"/>
    <col min="4604" max="4604" width="18.75" style="12" customWidth="1"/>
    <col min="4605" max="4605" width="1.25" style="12" customWidth="1"/>
    <col min="4606" max="4606" width="1" style="12" customWidth="1"/>
    <col min="4607" max="4607" width="1.625" style="12" customWidth="1"/>
    <col min="4608" max="4608" width="13.75" style="12" bestFit="1" customWidth="1"/>
    <col min="4609" max="4609" width="18.25" style="12" bestFit="1" customWidth="1"/>
    <col min="4610" max="4610" width="16.25" style="12" customWidth="1"/>
    <col min="4611" max="4611" width="14.625" style="12" bestFit="1" customWidth="1"/>
    <col min="4612" max="4854" width="9.25" style="12"/>
    <col min="4855" max="4855" width="12.75" style="12" customWidth="1"/>
    <col min="4856" max="4856" width="52.625" style="12" customWidth="1"/>
    <col min="4857" max="4857" width="1" style="12" customWidth="1"/>
    <col min="4858" max="4858" width="18.75" style="12" customWidth="1"/>
    <col min="4859" max="4859" width="1.75" style="12" customWidth="1"/>
    <col min="4860" max="4860" width="18.75" style="12" customWidth="1"/>
    <col min="4861" max="4861" width="1.25" style="12" customWidth="1"/>
    <col min="4862" max="4862" width="1" style="12" customWidth="1"/>
    <col min="4863" max="4863" width="1.625" style="12" customWidth="1"/>
    <col min="4864" max="4864" width="13.75" style="12" bestFit="1" customWidth="1"/>
    <col min="4865" max="4865" width="18.25" style="12" bestFit="1" customWidth="1"/>
    <col min="4866" max="4866" width="16.25" style="12" customWidth="1"/>
    <col min="4867" max="4867" width="14.625" style="12" bestFit="1" customWidth="1"/>
    <col min="4868" max="5110" width="9.25" style="12"/>
    <col min="5111" max="5111" width="12.75" style="12" customWidth="1"/>
    <col min="5112" max="5112" width="52.625" style="12" customWidth="1"/>
    <col min="5113" max="5113" width="1" style="12" customWidth="1"/>
    <col min="5114" max="5114" width="18.75" style="12" customWidth="1"/>
    <col min="5115" max="5115" width="1.75" style="12" customWidth="1"/>
    <col min="5116" max="5116" width="18.75" style="12" customWidth="1"/>
    <col min="5117" max="5117" width="1.25" style="12" customWidth="1"/>
    <col min="5118" max="5118" width="1" style="12" customWidth="1"/>
    <col min="5119" max="5119" width="1.625" style="12" customWidth="1"/>
    <col min="5120" max="5120" width="13.75" style="12" bestFit="1" customWidth="1"/>
    <col min="5121" max="5121" width="18.25" style="12" bestFit="1" customWidth="1"/>
    <col min="5122" max="5122" width="16.25" style="12" customWidth="1"/>
    <col min="5123" max="5123" width="14.625" style="12" bestFit="1" customWidth="1"/>
    <col min="5124" max="5366" width="9.25" style="12"/>
    <col min="5367" max="5367" width="12.75" style="12" customWidth="1"/>
    <col min="5368" max="5368" width="52.625" style="12" customWidth="1"/>
    <col min="5369" max="5369" width="1" style="12" customWidth="1"/>
    <col min="5370" max="5370" width="18.75" style="12" customWidth="1"/>
    <col min="5371" max="5371" width="1.75" style="12" customWidth="1"/>
    <col min="5372" max="5372" width="18.75" style="12" customWidth="1"/>
    <col min="5373" max="5373" width="1.25" style="12" customWidth="1"/>
    <col min="5374" max="5374" width="1" style="12" customWidth="1"/>
    <col min="5375" max="5375" width="1.625" style="12" customWidth="1"/>
    <col min="5376" max="5376" width="13.75" style="12" bestFit="1" customWidth="1"/>
    <col min="5377" max="5377" width="18.25" style="12" bestFit="1" customWidth="1"/>
    <col min="5378" max="5378" width="16.25" style="12" customWidth="1"/>
    <col min="5379" max="5379" width="14.625" style="12" bestFit="1" customWidth="1"/>
    <col min="5380" max="5622" width="9.25" style="12"/>
    <col min="5623" max="5623" width="12.75" style="12" customWidth="1"/>
    <col min="5624" max="5624" width="52.625" style="12" customWidth="1"/>
    <col min="5625" max="5625" width="1" style="12" customWidth="1"/>
    <col min="5626" max="5626" width="18.75" style="12" customWidth="1"/>
    <col min="5627" max="5627" width="1.75" style="12" customWidth="1"/>
    <col min="5628" max="5628" width="18.75" style="12" customWidth="1"/>
    <col min="5629" max="5629" width="1.25" style="12" customWidth="1"/>
    <col min="5630" max="5630" width="1" style="12" customWidth="1"/>
    <col min="5631" max="5631" width="1.625" style="12" customWidth="1"/>
    <col min="5632" max="5632" width="13.75" style="12" bestFit="1" customWidth="1"/>
    <col min="5633" max="5633" width="18.25" style="12" bestFit="1" customWidth="1"/>
    <col min="5634" max="5634" width="16.25" style="12" customWidth="1"/>
    <col min="5635" max="5635" width="14.625" style="12" bestFit="1" customWidth="1"/>
    <col min="5636" max="5878" width="9.25" style="12"/>
    <col min="5879" max="5879" width="12.75" style="12" customWidth="1"/>
    <col min="5880" max="5880" width="52.625" style="12" customWidth="1"/>
    <col min="5881" max="5881" width="1" style="12" customWidth="1"/>
    <col min="5882" max="5882" width="18.75" style="12" customWidth="1"/>
    <col min="5883" max="5883" width="1.75" style="12" customWidth="1"/>
    <col min="5884" max="5884" width="18.75" style="12" customWidth="1"/>
    <col min="5885" max="5885" width="1.25" style="12" customWidth="1"/>
    <col min="5886" max="5886" width="1" style="12" customWidth="1"/>
    <col min="5887" max="5887" width="1.625" style="12" customWidth="1"/>
    <col min="5888" max="5888" width="13.75" style="12" bestFit="1" customWidth="1"/>
    <col min="5889" max="5889" width="18.25" style="12" bestFit="1" customWidth="1"/>
    <col min="5890" max="5890" width="16.25" style="12" customWidth="1"/>
    <col min="5891" max="5891" width="14.625" style="12" bestFit="1" customWidth="1"/>
    <col min="5892" max="6134" width="9.25" style="12"/>
    <col min="6135" max="6135" width="12.75" style="12" customWidth="1"/>
    <col min="6136" max="6136" width="52.625" style="12" customWidth="1"/>
    <col min="6137" max="6137" width="1" style="12" customWidth="1"/>
    <col min="6138" max="6138" width="18.75" style="12" customWidth="1"/>
    <col min="6139" max="6139" width="1.75" style="12" customWidth="1"/>
    <col min="6140" max="6140" width="18.75" style="12" customWidth="1"/>
    <col min="6141" max="6141" width="1.25" style="12" customWidth="1"/>
    <col min="6142" max="6142" width="1" style="12" customWidth="1"/>
    <col min="6143" max="6143" width="1.625" style="12" customWidth="1"/>
    <col min="6144" max="6144" width="13.75" style="12" bestFit="1" customWidth="1"/>
    <col min="6145" max="6145" width="18.25" style="12" bestFit="1" customWidth="1"/>
    <col min="6146" max="6146" width="16.25" style="12" customWidth="1"/>
    <col min="6147" max="6147" width="14.625" style="12" bestFit="1" customWidth="1"/>
    <col min="6148" max="6390" width="9.25" style="12"/>
    <col min="6391" max="6391" width="12.75" style="12" customWidth="1"/>
    <col min="6392" max="6392" width="52.625" style="12" customWidth="1"/>
    <col min="6393" max="6393" width="1" style="12" customWidth="1"/>
    <col min="6394" max="6394" width="18.75" style="12" customWidth="1"/>
    <col min="6395" max="6395" width="1.75" style="12" customWidth="1"/>
    <col min="6396" max="6396" width="18.75" style="12" customWidth="1"/>
    <col min="6397" max="6397" width="1.25" style="12" customWidth="1"/>
    <col min="6398" max="6398" width="1" style="12" customWidth="1"/>
    <col min="6399" max="6399" width="1.625" style="12" customWidth="1"/>
    <col min="6400" max="6400" width="13.75" style="12" bestFit="1" customWidth="1"/>
    <col min="6401" max="6401" width="18.25" style="12" bestFit="1" customWidth="1"/>
    <col min="6402" max="6402" width="16.25" style="12" customWidth="1"/>
    <col min="6403" max="6403" width="14.625" style="12" bestFit="1" customWidth="1"/>
    <col min="6404" max="6646" width="9.25" style="12"/>
    <col min="6647" max="6647" width="12.75" style="12" customWidth="1"/>
    <col min="6648" max="6648" width="52.625" style="12" customWidth="1"/>
    <col min="6649" max="6649" width="1" style="12" customWidth="1"/>
    <col min="6650" max="6650" width="18.75" style="12" customWidth="1"/>
    <col min="6651" max="6651" width="1.75" style="12" customWidth="1"/>
    <col min="6652" max="6652" width="18.75" style="12" customWidth="1"/>
    <col min="6653" max="6653" width="1.25" style="12" customWidth="1"/>
    <col min="6654" max="6654" width="1" style="12" customWidth="1"/>
    <col min="6655" max="6655" width="1.625" style="12" customWidth="1"/>
    <col min="6656" max="6656" width="13.75" style="12" bestFit="1" customWidth="1"/>
    <col min="6657" max="6657" width="18.25" style="12" bestFit="1" customWidth="1"/>
    <col min="6658" max="6658" width="16.25" style="12" customWidth="1"/>
    <col min="6659" max="6659" width="14.625" style="12" bestFit="1" customWidth="1"/>
    <col min="6660" max="6902" width="9.25" style="12"/>
    <col min="6903" max="6903" width="12.75" style="12" customWidth="1"/>
    <col min="6904" max="6904" width="52.625" style="12" customWidth="1"/>
    <col min="6905" max="6905" width="1" style="12" customWidth="1"/>
    <col min="6906" max="6906" width="18.75" style="12" customWidth="1"/>
    <col min="6907" max="6907" width="1.75" style="12" customWidth="1"/>
    <col min="6908" max="6908" width="18.75" style="12" customWidth="1"/>
    <col min="6909" max="6909" width="1.25" style="12" customWidth="1"/>
    <col min="6910" max="6910" width="1" style="12" customWidth="1"/>
    <col min="6911" max="6911" width="1.625" style="12" customWidth="1"/>
    <col min="6912" max="6912" width="13.75" style="12" bestFit="1" customWidth="1"/>
    <col min="6913" max="6913" width="18.25" style="12" bestFit="1" customWidth="1"/>
    <col min="6914" max="6914" width="16.25" style="12" customWidth="1"/>
    <col min="6915" max="6915" width="14.625" style="12" bestFit="1" customWidth="1"/>
    <col min="6916" max="7158" width="9.25" style="12"/>
    <col min="7159" max="7159" width="12.75" style="12" customWidth="1"/>
    <col min="7160" max="7160" width="52.625" style="12" customWidth="1"/>
    <col min="7161" max="7161" width="1" style="12" customWidth="1"/>
    <col min="7162" max="7162" width="18.75" style="12" customWidth="1"/>
    <col min="7163" max="7163" width="1.75" style="12" customWidth="1"/>
    <col min="7164" max="7164" width="18.75" style="12" customWidth="1"/>
    <col min="7165" max="7165" width="1.25" style="12" customWidth="1"/>
    <col min="7166" max="7166" width="1" style="12" customWidth="1"/>
    <col min="7167" max="7167" width="1.625" style="12" customWidth="1"/>
    <col min="7168" max="7168" width="13.75" style="12" bestFit="1" customWidth="1"/>
    <col min="7169" max="7169" width="18.25" style="12" bestFit="1" customWidth="1"/>
    <col min="7170" max="7170" width="16.25" style="12" customWidth="1"/>
    <col min="7171" max="7171" width="14.625" style="12" bestFit="1" customWidth="1"/>
    <col min="7172" max="7414" width="9.25" style="12"/>
    <col min="7415" max="7415" width="12.75" style="12" customWidth="1"/>
    <col min="7416" max="7416" width="52.625" style="12" customWidth="1"/>
    <col min="7417" max="7417" width="1" style="12" customWidth="1"/>
    <col min="7418" max="7418" width="18.75" style="12" customWidth="1"/>
    <col min="7419" max="7419" width="1.75" style="12" customWidth="1"/>
    <col min="7420" max="7420" width="18.75" style="12" customWidth="1"/>
    <col min="7421" max="7421" width="1.25" style="12" customWidth="1"/>
    <col min="7422" max="7422" width="1" style="12" customWidth="1"/>
    <col min="7423" max="7423" width="1.625" style="12" customWidth="1"/>
    <col min="7424" max="7424" width="13.75" style="12" bestFit="1" customWidth="1"/>
    <col min="7425" max="7425" width="18.25" style="12" bestFit="1" customWidth="1"/>
    <col min="7426" max="7426" width="16.25" style="12" customWidth="1"/>
    <col min="7427" max="7427" width="14.625" style="12" bestFit="1" customWidth="1"/>
    <col min="7428" max="7670" width="9.25" style="12"/>
    <col min="7671" max="7671" width="12.75" style="12" customWidth="1"/>
    <col min="7672" max="7672" width="52.625" style="12" customWidth="1"/>
    <col min="7673" max="7673" width="1" style="12" customWidth="1"/>
    <col min="7674" max="7674" width="18.75" style="12" customWidth="1"/>
    <col min="7675" max="7675" width="1.75" style="12" customWidth="1"/>
    <col min="7676" max="7676" width="18.75" style="12" customWidth="1"/>
    <col min="7677" max="7677" width="1.25" style="12" customWidth="1"/>
    <col min="7678" max="7678" width="1" style="12" customWidth="1"/>
    <col min="7679" max="7679" width="1.625" style="12" customWidth="1"/>
    <col min="7680" max="7680" width="13.75" style="12" bestFit="1" customWidth="1"/>
    <col min="7681" max="7681" width="18.25" style="12" bestFit="1" customWidth="1"/>
    <col min="7682" max="7682" width="16.25" style="12" customWidth="1"/>
    <col min="7683" max="7683" width="14.625" style="12" bestFit="1" customWidth="1"/>
    <col min="7684" max="7926" width="9.25" style="12"/>
    <col min="7927" max="7927" width="12.75" style="12" customWidth="1"/>
    <col min="7928" max="7928" width="52.625" style="12" customWidth="1"/>
    <col min="7929" max="7929" width="1" style="12" customWidth="1"/>
    <col min="7930" max="7930" width="18.75" style="12" customWidth="1"/>
    <col min="7931" max="7931" width="1.75" style="12" customWidth="1"/>
    <col min="7932" max="7932" width="18.75" style="12" customWidth="1"/>
    <col min="7933" max="7933" width="1.25" style="12" customWidth="1"/>
    <col min="7934" max="7934" width="1" style="12" customWidth="1"/>
    <col min="7935" max="7935" width="1.625" style="12" customWidth="1"/>
    <col min="7936" max="7936" width="13.75" style="12" bestFit="1" customWidth="1"/>
    <col min="7937" max="7937" width="18.25" style="12" bestFit="1" customWidth="1"/>
    <col min="7938" max="7938" width="16.25" style="12" customWidth="1"/>
    <col min="7939" max="7939" width="14.625" style="12" bestFit="1" customWidth="1"/>
    <col min="7940" max="8182" width="9.25" style="12"/>
    <col min="8183" max="8183" width="12.75" style="12" customWidth="1"/>
    <col min="8184" max="8184" width="52.625" style="12" customWidth="1"/>
    <col min="8185" max="8185" width="1" style="12" customWidth="1"/>
    <col min="8186" max="8186" width="18.75" style="12" customWidth="1"/>
    <col min="8187" max="8187" width="1.75" style="12" customWidth="1"/>
    <col min="8188" max="8188" width="18.75" style="12" customWidth="1"/>
    <col min="8189" max="8189" width="1.25" style="12" customWidth="1"/>
    <col min="8190" max="8190" width="1" style="12" customWidth="1"/>
    <col min="8191" max="8191" width="1.625" style="12" customWidth="1"/>
    <col min="8192" max="8192" width="13.75" style="12" bestFit="1" customWidth="1"/>
    <col min="8193" max="8193" width="18.25" style="12" bestFit="1" customWidth="1"/>
    <col min="8194" max="8194" width="16.25" style="12" customWidth="1"/>
    <col min="8195" max="8195" width="14.625" style="12" bestFit="1" customWidth="1"/>
    <col min="8196" max="8438" width="9.25" style="12"/>
    <col min="8439" max="8439" width="12.75" style="12" customWidth="1"/>
    <col min="8440" max="8440" width="52.625" style="12" customWidth="1"/>
    <col min="8441" max="8441" width="1" style="12" customWidth="1"/>
    <col min="8442" max="8442" width="18.75" style="12" customWidth="1"/>
    <col min="8443" max="8443" width="1.75" style="12" customWidth="1"/>
    <col min="8444" max="8444" width="18.75" style="12" customWidth="1"/>
    <col min="8445" max="8445" width="1.25" style="12" customWidth="1"/>
    <col min="8446" max="8446" width="1" style="12" customWidth="1"/>
    <col min="8447" max="8447" width="1.625" style="12" customWidth="1"/>
    <col min="8448" max="8448" width="13.75" style="12" bestFit="1" customWidth="1"/>
    <col min="8449" max="8449" width="18.25" style="12" bestFit="1" customWidth="1"/>
    <col min="8450" max="8450" width="16.25" style="12" customWidth="1"/>
    <col min="8451" max="8451" width="14.625" style="12" bestFit="1" customWidth="1"/>
    <col min="8452" max="8694" width="9.25" style="12"/>
    <col min="8695" max="8695" width="12.75" style="12" customWidth="1"/>
    <col min="8696" max="8696" width="52.625" style="12" customWidth="1"/>
    <col min="8697" max="8697" width="1" style="12" customWidth="1"/>
    <col min="8698" max="8698" width="18.75" style="12" customWidth="1"/>
    <col min="8699" max="8699" width="1.75" style="12" customWidth="1"/>
    <col min="8700" max="8700" width="18.75" style="12" customWidth="1"/>
    <col min="8701" max="8701" width="1.25" style="12" customWidth="1"/>
    <col min="8702" max="8702" width="1" style="12" customWidth="1"/>
    <col min="8703" max="8703" width="1.625" style="12" customWidth="1"/>
    <col min="8704" max="8704" width="13.75" style="12" bestFit="1" customWidth="1"/>
    <col min="8705" max="8705" width="18.25" style="12" bestFit="1" customWidth="1"/>
    <col min="8706" max="8706" width="16.25" style="12" customWidth="1"/>
    <col min="8707" max="8707" width="14.625" style="12" bestFit="1" customWidth="1"/>
    <col min="8708" max="8950" width="9.25" style="12"/>
    <col min="8951" max="8951" width="12.75" style="12" customWidth="1"/>
    <col min="8952" max="8952" width="52.625" style="12" customWidth="1"/>
    <col min="8953" max="8953" width="1" style="12" customWidth="1"/>
    <col min="8954" max="8954" width="18.75" style="12" customWidth="1"/>
    <col min="8955" max="8955" width="1.75" style="12" customWidth="1"/>
    <col min="8956" max="8956" width="18.75" style="12" customWidth="1"/>
    <col min="8957" max="8957" width="1.25" style="12" customWidth="1"/>
    <col min="8958" max="8958" width="1" style="12" customWidth="1"/>
    <col min="8959" max="8959" width="1.625" style="12" customWidth="1"/>
    <col min="8960" max="8960" width="13.75" style="12" bestFit="1" customWidth="1"/>
    <col min="8961" max="8961" width="18.25" style="12" bestFit="1" customWidth="1"/>
    <col min="8962" max="8962" width="16.25" style="12" customWidth="1"/>
    <col min="8963" max="8963" width="14.625" style="12" bestFit="1" customWidth="1"/>
    <col min="8964" max="9206" width="9.25" style="12"/>
    <col min="9207" max="9207" width="12.75" style="12" customWidth="1"/>
    <col min="9208" max="9208" width="52.625" style="12" customWidth="1"/>
    <col min="9209" max="9209" width="1" style="12" customWidth="1"/>
    <col min="9210" max="9210" width="18.75" style="12" customWidth="1"/>
    <col min="9211" max="9211" width="1.75" style="12" customWidth="1"/>
    <col min="9212" max="9212" width="18.75" style="12" customWidth="1"/>
    <col min="9213" max="9213" width="1.25" style="12" customWidth="1"/>
    <col min="9214" max="9214" width="1" style="12" customWidth="1"/>
    <col min="9215" max="9215" width="1.625" style="12" customWidth="1"/>
    <col min="9216" max="9216" width="13.75" style="12" bestFit="1" customWidth="1"/>
    <col min="9217" max="9217" width="18.25" style="12" bestFit="1" customWidth="1"/>
    <col min="9218" max="9218" width="16.25" style="12" customWidth="1"/>
    <col min="9219" max="9219" width="14.625" style="12" bestFit="1" customWidth="1"/>
    <col min="9220" max="9462" width="9.25" style="12"/>
    <col min="9463" max="9463" width="12.75" style="12" customWidth="1"/>
    <col min="9464" max="9464" width="52.625" style="12" customWidth="1"/>
    <col min="9465" max="9465" width="1" style="12" customWidth="1"/>
    <col min="9466" max="9466" width="18.75" style="12" customWidth="1"/>
    <col min="9467" max="9467" width="1.75" style="12" customWidth="1"/>
    <col min="9468" max="9468" width="18.75" style="12" customWidth="1"/>
    <col min="9469" max="9469" width="1.25" style="12" customWidth="1"/>
    <col min="9470" max="9470" width="1" style="12" customWidth="1"/>
    <col min="9471" max="9471" width="1.625" style="12" customWidth="1"/>
    <col min="9472" max="9472" width="13.75" style="12" bestFit="1" customWidth="1"/>
    <col min="9473" max="9473" width="18.25" style="12" bestFit="1" customWidth="1"/>
    <col min="9474" max="9474" width="16.25" style="12" customWidth="1"/>
    <col min="9475" max="9475" width="14.625" style="12" bestFit="1" customWidth="1"/>
    <col min="9476" max="9718" width="9.25" style="12"/>
    <col min="9719" max="9719" width="12.75" style="12" customWidth="1"/>
    <col min="9720" max="9720" width="52.625" style="12" customWidth="1"/>
    <col min="9721" max="9721" width="1" style="12" customWidth="1"/>
    <col min="9722" max="9722" width="18.75" style="12" customWidth="1"/>
    <col min="9723" max="9723" width="1.75" style="12" customWidth="1"/>
    <col min="9724" max="9724" width="18.75" style="12" customWidth="1"/>
    <col min="9725" max="9725" width="1.25" style="12" customWidth="1"/>
    <col min="9726" max="9726" width="1" style="12" customWidth="1"/>
    <col min="9727" max="9727" width="1.625" style="12" customWidth="1"/>
    <col min="9728" max="9728" width="13.75" style="12" bestFit="1" customWidth="1"/>
    <col min="9729" max="9729" width="18.25" style="12" bestFit="1" customWidth="1"/>
    <col min="9730" max="9730" width="16.25" style="12" customWidth="1"/>
    <col min="9731" max="9731" width="14.625" style="12" bestFit="1" customWidth="1"/>
    <col min="9732" max="9974" width="9.25" style="12"/>
    <col min="9975" max="9975" width="12.75" style="12" customWidth="1"/>
    <col min="9976" max="9976" width="52.625" style="12" customWidth="1"/>
    <col min="9977" max="9977" width="1" style="12" customWidth="1"/>
    <col min="9978" max="9978" width="18.75" style="12" customWidth="1"/>
    <col min="9979" max="9979" width="1.75" style="12" customWidth="1"/>
    <col min="9980" max="9980" width="18.75" style="12" customWidth="1"/>
    <col min="9981" max="9981" width="1.25" style="12" customWidth="1"/>
    <col min="9982" max="9982" width="1" style="12" customWidth="1"/>
    <col min="9983" max="9983" width="1.625" style="12" customWidth="1"/>
    <col min="9984" max="9984" width="13.75" style="12" bestFit="1" customWidth="1"/>
    <col min="9985" max="9985" width="18.25" style="12" bestFit="1" customWidth="1"/>
    <col min="9986" max="9986" width="16.25" style="12" customWidth="1"/>
    <col min="9987" max="9987" width="14.625" style="12" bestFit="1" customWidth="1"/>
    <col min="9988" max="10230" width="9.25" style="12"/>
    <col min="10231" max="10231" width="12.75" style="12" customWidth="1"/>
    <col min="10232" max="10232" width="52.625" style="12" customWidth="1"/>
    <col min="10233" max="10233" width="1" style="12" customWidth="1"/>
    <col min="10234" max="10234" width="18.75" style="12" customWidth="1"/>
    <col min="10235" max="10235" width="1.75" style="12" customWidth="1"/>
    <col min="10236" max="10236" width="18.75" style="12" customWidth="1"/>
    <col min="10237" max="10237" width="1.25" style="12" customWidth="1"/>
    <col min="10238" max="10238" width="1" style="12" customWidth="1"/>
    <col min="10239" max="10239" width="1.625" style="12" customWidth="1"/>
    <col min="10240" max="10240" width="13.75" style="12" bestFit="1" customWidth="1"/>
    <col min="10241" max="10241" width="18.25" style="12" bestFit="1" customWidth="1"/>
    <col min="10242" max="10242" width="16.25" style="12" customWidth="1"/>
    <col min="10243" max="10243" width="14.625" style="12" bestFit="1" customWidth="1"/>
    <col min="10244" max="10486" width="9.25" style="12"/>
    <col min="10487" max="10487" width="12.75" style="12" customWidth="1"/>
    <col min="10488" max="10488" width="52.625" style="12" customWidth="1"/>
    <col min="10489" max="10489" width="1" style="12" customWidth="1"/>
    <col min="10490" max="10490" width="18.75" style="12" customWidth="1"/>
    <col min="10491" max="10491" width="1.75" style="12" customWidth="1"/>
    <col min="10492" max="10492" width="18.75" style="12" customWidth="1"/>
    <col min="10493" max="10493" width="1.25" style="12" customWidth="1"/>
    <col min="10494" max="10494" width="1" style="12" customWidth="1"/>
    <col min="10495" max="10495" width="1.625" style="12" customWidth="1"/>
    <col min="10496" max="10496" width="13.75" style="12" bestFit="1" customWidth="1"/>
    <col min="10497" max="10497" width="18.25" style="12" bestFit="1" customWidth="1"/>
    <col min="10498" max="10498" width="16.25" style="12" customWidth="1"/>
    <col min="10499" max="10499" width="14.625" style="12" bestFit="1" customWidth="1"/>
    <col min="10500" max="10742" width="9.25" style="12"/>
    <col min="10743" max="10743" width="12.75" style="12" customWidth="1"/>
    <col min="10744" max="10744" width="52.625" style="12" customWidth="1"/>
    <col min="10745" max="10745" width="1" style="12" customWidth="1"/>
    <col min="10746" max="10746" width="18.75" style="12" customWidth="1"/>
    <col min="10747" max="10747" width="1.75" style="12" customWidth="1"/>
    <col min="10748" max="10748" width="18.75" style="12" customWidth="1"/>
    <col min="10749" max="10749" width="1.25" style="12" customWidth="1"/>
    <col min="10750" max="10750" width="1" style="12" customWidth="1"/>
    <col min="10751" max="10751" width="1.625" style="12" customWidth="1"/>
    <col min="10752" max="10752" width="13.75" style="12" bestFit="1" customWidth="1"/>
    <col min="10753" max="10753" width="18.25" style="12" bestFit="1" customWidth="1"/>
    <col min="10754" max="10754" width="16.25" style="12" customWidth="1"/>
    <col min="10755" max="10755" width="14.625" style="12" bestFit="1" customWidth="1"/>
    <col min="10756" max="10998" width="9.25" style="12"/>
    <col min="10999" max="10999" width="12.75" style="12" customWidth="1"/>
    <col min="11000" max="11000" width="52.625" style="12" customWidth="1"/>
    <col min="11001" max="11001" width="1" style="12" customWidth="1"/>
    <col min="11002" max="11002" width="18.75" style="12" customWidth="1"/>
    <col min="11003" max="11003" width="1.75" style="12" customWidth="1"/>
    <col min="11004" max="11004" width="18.75" style="12" customWidth="1"/>
    <col min="11005" max="11005" width="1.25" style="12" customWidth="1"/>
    <col min="11006" max="11006" width="1" style="12" customWidth="1"/>
    <col min="11007" max="11007" width="1.625" style="12" customWidth="1"/>
    <col min="11008" max="11008" width="13.75" style="12" bestFit="1" customWidth="1"/>
    <col min="11009" max="11009" width="18.25" style="12" bestFit="1" customWidth="1"/>
    <col min="11010" max="11010" width="16.25" style="12" customWidth="1"/>
    <col min="11011" max="11011" width="14.625" style="12" bestFit="1" customWidth="1"/>
    <col min="11012" max="11254" width="9.25" style="12"/>
    <col min="11255" max="11255" width="12.75" style="12" customWidth="1"/>
    <col min="11256" max="11256" width="52.625" style="12" customWidth="1"/>
    <col min="11257" max="11257" width="1" style="12" customWidth="1"/>
    <col min="11258" max="11258" width="18.75" style="12" customWidth="1"/>
    <col min="11259" max="11259" width="1.75" style="12" customWidth="1"/>
    <col min="11260" max="11260" width="18.75" style="12" customWidth="1"/>
    <col min="11261" max="11261" width="1.25" style="12" customWidth="1"/>
    <col min="11262" max="11262" width="1" style="12" customWidth="1"/>
    <col min="11263" max="11263" width="1.625" style="12" customWidth="1"/>
    <col min="11264" max="11264" width="13.75" style="12" bestFit="1" customWidth="1"/>
    <col min="11265" max="11265" width="18.25" style="12" bestFit="1" customWidth="1"/>
    <col min="11266" max="11266" width="16.25" style="12" customWidth="1"/>
    <col min="11267" max="11267" width="14.625" style="12" bestFit="1" customWidth="1"/>
    <col min="11268" max="11510" width="9.25" style="12"/>
    <col min="11511" max="11511" width="12.75" style="12" customWidth="1"/>
    <col min="11512" max="11512" width="52.625" style="12" customWidth="1"/>
    <col min="11513" max="11513" width="1" style="12" customWidth="1"/>
    <col min="11514" max="11514" width="18.75" style="12" customWidth="1"/>
    <col min="11515" max="11515" width="1.75" style="12" customWidth="1"/>
    <col min="11516" max="11516" width="18.75" style="12" customWidth="1"/>
    <col min="11517" max="11517" width="1.25" style="12" customWidth="1"/>
    <col min="11518" max="11518" width="1" style="12" customWidth="1"/>
    <col min="11519" max="11519" width="1.625" style="12" customWidth="1"/>
    <col min="11520" max="11520" width="13.75" style="12" bestFit="1" customWidth="1"/>
    <col min="11521" max="11521" width="18.25" style="12" bestFit="1" customWidth="1"/>
    <col min="11522" max="11522" width="16.25" style="12" customWidth="1"/>
    <col min="11523" max="11523" width="14.625" style="12" bestFit="1" customWidth="1"/>
    <col min="11524" max="11766" width="9.25" style="12"/>
    <col min="11767" max="11767" width="12.75" style="12" customWidth="1"/>
    <col min="11768" max="11768" width="52.625" style="12" customWidth="1"/>
    <col min="11769" max="11769" width="1" style="12" customWidth="1"/>
    <col min="11770" max="11770" width="18.75" style="12" customWidth="1"/>
    <col min="11771" max="11771" width="1.75" style="12" customWidth="1"/>
    <col min="11772" max="11772" width="18.75" style="12" customWidth="1"/>
    <col min="11773" max="11773" width="1.25" style="12" customWidth="1"/>
    <col min="11774" max="11774" width="1" style="12" customWidth="1"/>
    <col min="11775" max="11775" width="1.625" style="12" customWidth="1"/>
    <col min="11776" max="11776" width="13.75" style="12" bestFit="1" customWidth="1"/>
    <col min="11777" max="11777" width="18.25" style="12" bestFit="1" customWidth="1"/>
    <col min="11778" max="11778" width="16.25" style="12" customWidth="1"/>
    <col min="11779" max="11779" width="14.625" style="12" bestFit="1" customWidth="1"/>
    <col min="11780" max="12022" width="9.25" style="12"/>
    <col min="12023" max="12023" width="12.75" style="12" customWidth="1"/>
    <col min="12024" max="12024" width="52.625" style="12" customWidth="1"/>
    <col min="12025" max="12025" width="1" style="12" customWidth="1"/>
    <col min="12026" max="12026" width="18.75" style="12" customWidth="1"/>
    <col min="12027" max="12027" width="1.75" style="12" customWidth="1"/>
    <col min="12028" max="12028" width="18.75" style="12" customWidth="1"/>
    <col min="12029" max="12029" width="1.25" style="12" customWidth="1"/>
    <col min="12030" max="12030" width="1" style="12" customWidth="1"/>
    <col min="12031" max="12031" width="1.625" style="12" customWidth="1"/>
    <col min="12032" max="12032" width="13.75" style="12" bestFit="1" customWidth="1"/>
    <col min="12033" max="12033" width="18.25" style="12" bestFit="1" customWidth="1"/>
    <col min="12034" max="12034" width="16.25" style="12" customWidth="1"/>
    <col min="12035" max="12035" width="14.625" style="12" bestFit="1" customWidth="1"/>
    <col min="12036" max="12278" width="9.25" style="12"/>
    <col min="12279" max="12279" width="12.75" style="12" customWidth="1"/>
    <col min="12280" max="12280" width="52.625" style="12" customWidth="1"/>
    <col min="12281" max="12281" width="1" style="12" customWidth="1"/>
    <col min="12282" max="12282" width="18.75" style="12" customWidth="1"/>
    <col min="12283" max="12283" width="1.75" style="12" customWidth="1"/>
    <col min="12284" max="12284" width="18.75" style="12" customWidth="1"/>
    <col min="12285" max="12285" width="1.25" style="12" customWidth="1"/>
    <col min="12286" max="12286" width="1" style="12" customWidth="1"/>
    <col min="12287" max="12287" width="1.625" style="12" customWidth="1"/>
    <col min="12288" max="12288" width="13.75" style="12" bestFit="1" customWidth="1"/>
    <col min="12289" max="12289" width="18.25" style="12" bestFit="1" customWidth="1"/>
    <col min="12290" max="12290" width="16.25" style="12" customWidth="1"/>
    <col min="12291" max="12291" width="14.625" style="12" bestFit="1" customWidth="1"/>
    <col min="12292" max="12534" width="9.25" style="12"/>
    <col min="12535" max="12535" width="12.75" style="12" customWidth="1"/>
    <col min="12536" max="12536" width="52.625" style="12" customWidth="1"/>
    <col min="12537" max="12537" width="1" style="12" customWidth="1"/>
    <col min="12538" max="12538" width="18.75" style="12" customWidth="1"/>
    <col min="12539" max="12539" width="1.75" style="12" customWidth="1"/>
    <col min="12540" max="12540" width="18.75" style="12" customWidth="1"/>
    <col min="12541" max="12541" width="1.25" style="12" customWidth="1"/>
    <col min="12542" max="12542" width="1" style="12" customWidth="1"/>
    <col min="12543" max="12543" width="1.625" style="12" customWidth="1"/>
    <col min="12544" max="12544" width="13.75" style="12" bestFit="1" customWidth="1"/>
    <col min="12545" max="12545" width="18.25" style="12" bestFit="1" customWidth="1"/>
    <col min="12546" max="12546" width="16.25" style="12" customWidth="1"/>
    <col min="12547" max="12547" width="14.625" style="12" bestFit="1" customWidth="1"/>
    <col min="12548" max="12790" width="9.25" style="12"/>
    <col min="12791" max="12791" width="12.75" style="12" customWidth="1"/>
    <col min="12792" max="12792" width="52.625" style="12" customWidth="1"/>
    <col min="12793" max="12793" width="1" style="12" customWidth="1"/>
    <col min="12794" max="12794" width="18.75" style="12" customWidth="1"/>
    <col min="12795" max="12795" width="1.75" style="12" customWidth="1"/>
    <col min="12796" max="12796" width="18.75" style="12" customWidth="1"/>
    <col min="12797" max="12797" width="1.25" style="12" customWidth="1"/>
    <col min="12798" max="12798" width="1" style="12" customWidth="1"/>
    <col min="12799" max="12799" width="1.625" style="12" customWidth="1"/>
    <col min="12800" max="12800" width="13.75" style="12" bestFit="1" customWidth="1"/>
    <col min="12801" max="12801" width="18.25" style="12" bestFit="1" customWidth="1"/>
    <col min="12802" max="12802" width="16.25" style="12" customWidth="1"/>
    <col min="12803" max="12803" width="14.625" style="12" bestFit="1" customWidth="1"/>
    <col min="12804" max="13046" width="9.25" style="12"/>
    <col min="13047" max="13047" width="12.75" style="12" customWidth="1"/>
    <col min="13048" max="13048" width="52.625" style="12" customWidth="1"/>
    <col min="13049" max="13049" width="1" style="12" customWidth="1"/>
    <col min="13050" max="13050" width="18.75" style="12" customWidth="1"/>
    <col min="13051" max="13051" width="1.75" style="12" customWidth="1"/>
    <col min="13052" max="13052" width="18.75" style="12" customWidth="1"/>
    <col min="13053" max="13053" width="1.25" style="12" customWidth="1"/>
    <col min="13054" max="13054" width="1" style="12" customWidth="1"/>
    <col min="13055" max="13055" width="1.625" style="12" customWidth="1"/>
    <col min="13056" max="13056" width="13.75" style="12" bestFit="1" customWidth="1"/>
    <col min="13057" max="13057" width="18.25" style="12" bestFit="1" customWidth="1"/>
    <col min="13058" max="13058" width="16.25" style="12" customWidth="1"/>
    <col min="13059" max="13059" width="14.625" style="12" bestFit="1" customWidth="1"/>
    <col min="13060" max="13302" width="9.25" style="12"/>
    <col min="13303" max="13303" width="12.75" style="12" customWidth="1"/>
    <col min="13304" max="13304" width="52.625" style="12" customWidth="1"/>
    <col min="13305" max="13305" width="1" style="12" customWidth="1"/>
    <col min="13306" max="13306" width="18.75" style="12" customWidth="1"/>
    <col min="13307" max="13307" width="1.75" style="12" customWidth="1"/>
    <col min="13308" max="13308" width="18.75" style="12" customWidth="1"/>
    <col min="13309" max="13309" width="1.25" style="12" customWidth="1"/>
    <col min="13310" max="13310" width="1" style="12" customWidth="1"/>
    <col min="13311" max="13311" width="1.625" style="12" customWidth="1"/>
    <col min="13312" max="13312" width="13.75" style="12" bestFit="1" customWidth="1"/>
    <col min="13313" max="13313" width="18.25" style="12" bestFit="1" customWidth="1"/>
    <col min="13314" max="13314" width="16.25" style="12" customWidth="1"/>
    <col min="13315" max="13315" width="14.625" style="12" bestFit="1" customWidth="1"/>
    <col min="13316" max="13558" width="9.25" style="12"/>
    <col min="13559" max="13559" width="12.75" style="12" customWidth="1"/>
    <col min="13560" max="13560" width="52.625" style="12" customWidth="1"/>
    <col min="13561" max="13561" width="1" style="12" customWidth="1"/>
    <col min="13562" max="13562" width="18.75" style="12" customWidth="1"/>
    <col min="13563" max="13563" width="1.75" style="12" customWidth="1"/>
    <col min="13564" max="13564" width="18.75" style="12" customWidth="1"/>
    <col min="13565" max="13565" width="1.25" style="12" customWidth="1"/>
    <col min="13566" max="13566" width="1" style="12" customWidth="1"/>
    <col min="13567" max="13567" width="1.625" style="12" customWidth="1"/>
    <col min="13568" max="13568" width="13.75" style="12" bestFit="1" customWidth="1"/>
    <col min="13569" max="13569" width="18.25" style="12" bestFit="1" customWidth="1"/>
    <col min="13570" max="13570" width="16.25" style="12" customWidth="1"/>
    <col min="13571" max="13571" width="14.625" style="12" bestFit="1" customWidth="1"/>
    <col min="13572" max="13814" width="9.25" style="12"/>
    <col min="13815" max="13815" width="12.75" style="12" customWidth="1"/>
    <col min="13816" max="13816" width="52.625" style="12" customWidth="1"/>
    <col min="13817" max="13817" width="1" style="12" customWidth="1"/>
    <col min="13818" max="13818" width="18.75" style="12" customWidth="1"/>
    <col min="13819" max="13819" width="1.75" style="12" customWidth="1"/>
    <col min="13820" max="13820" width="18.75" style="12" customWidth="1"/>
    <col min="13821" max="13821" width="1.25" style="12" customWidth="1"/>
    <col min="13822" max="13822" width="1" style="12" customWidth="1"/>
    <col min="13823" max="13823" width="1.625" style="12" customWidth="1"/>
    <col min="13824" max="13824" width="13.75" style="12" bestFit="1" customWidth="1"/>
    <col min="13825" max="13825" width="18.25" style="12" bestFit="1" customWidth="1"/>
    <col min="13826" max="13826" width="16.25" style="12" customWidth="1"/>
    <col min="13827" max="13827" width="14.625" style="12" bestFit="1" customWidth="1"/>
    <col min="13828" max="14070" width="9.25" style="12"/>
    <col min="14071" max="14071" width="12.75" style="12" customWidth="1"/>
    <col min="14072" max="14072" width="52.625" style="12" customWidth="1"/>
    <col min="14073" max="14073" width="1" style="12" customWidth="1"/>
    <col min="14074" max="14074" width="18.75" style="12" customWidth="1"/>
    <col min="14075" max="14075" width="1.75" style="12" customWidth="1"/>
    <col min="14076" max="14076" width="18.75" style="12" customWidth="1"/>
    <col min="14077" max="14077" width="1.25" style="12" customWidth="1"/>
    <col min="14078" max="14078" width="1" style="12" customWidth="1"/>
    <col min="14079" max="14079" width="1.625" style="12" customWidth="1"/>
    <col min="14080" max="14080" width="13.75" style="12" bestFit="1" customWidth="1"/>
    <col min="14081" max="14081" width="18.25" style="12" bestFit="1" customWidth="1"/>
    <col min="14082" max="14082" width="16.25" style="12" customWidth="1"/>
    <col min="14083" max="14083" width="14.625" style="12" bestFit="1" customWidth="1"/>
    <col min="14084" max="14326" width="9.25" style="12"/>
    <col min="14327" max="14327" width="12.75" style="12" customWidth="1"/>
    <col min="14328" max="14328" width="52.625" style="12" customWidth="1"/>
    <col min="14329" max="14329" width="1" style="12" customWidth="1"/>
    <col min="14330" max="14330" width="18.75" style="12" customWidth="1"/>
    <col min="14331" max="14331" width="1.75" style="12" customWidth="1"/>
    <col min="14332" max="14332" width="18.75" style="12" customWidth="1"/>
    <col min="14333" max="14333" width="1.25" style="12" customWidth="1"/>
    <col min="14334" max="14334" width="1" style="12" customWidth="1"/>
    <col min="14335" max="14335" width="1.625" style="12" customWidth="1"/>
    <col min="14336" max="14336" width="13.75" style="12" bestFit="1" customWidth="1"/>
    <col min="14337" max="14337" width="18.25" style="12" bestFit="1" customWidth="1"/>
    <col min="14338" max="14338" width="16.25" style="12" customWidth="1"/>
    <col min="14339" max="14339" width="14.625" style="12" bestFit="1" customWidth="1"/>
    <col min="14340" max="14582" width="9.25" style="12"/>
    <col min="14583" max="14583" width="12.75" style="12" customWidth="1"/>
    <col min="14584" max="14584" width="52.625" style="12" customWidth="1"/>
    <col min="14585" max="14585" width="1" style="12" customWidth="1"/>
    <col min="14586" max="14586" width="18.75" style="12" customWidth="1"/>
    <col min="14587" max="14587" width="1.75" style="12" customWidth="1"/>
    <col min="14588" max="14588" width="18.75" style="12" customWidth="1"/>
    <col min="14589" max="14589" width="1.25" style="12" customWidth="1"/>
    <col min="14590" max="14590" width="1" style="12" customWidth="1"/>
    <col min="14591" max="14591" width="1.625" style="12" customWidth="1"/>
    <col min="14592" max="14592" width="13.75" style="12" bestFit="1" customWidth="1"/>
    <col min="14593" max="14593" width="18.25" style="12" bestFit="1" customWidth="1"/>
    <col min="14594" max="14594" width="16.25" style="12" customWidth="1"/>
    <col min="14595" max="14595" width="14.625" style="12" bestFit="1" customWidth="1"/>
    <col min="14596" max="14838" width="9.25" style="12"/>
    <col min="14839" max="14839" width="12.75" style="12" customWidth="1"/>
    <col min="14840" max="14840" width="52.625" style="12" customWidth="1"/>
    <col min="14841" max="14841" width="1" style="12" customWidth="1"/>
    <col min="14842" max="14842" width="18.75" style="12" customWidth="1"/>
    <col min="14843" max="14843" width="1.75" style="12" customWidth="1"/>
    <col min="14844" max="14844" width="18.75" style="12" customWidth="1"/>
    <col min="14845" max="14845" width="1.25" style="12" customWidth="1"/>
    <col min="14846" max="14846" width="1" style="12" customWidth="1"/>
    <col min="14847" max="14847" width="1.625" style="12" customWidth="1"/>
    <col min="14848" max="14848" width="13.75" style="12" bestFit="1" customWidth="1"/>
    <col min="14849" max="14849" width="18.25" style="12" bestFit="1" customWidth="1"/>
    <col min="14850" max="14850" width="16.25" style="12" customWidth="1"/>
    <col min="14851" max="14851" width="14.625" style="12" bestFit="1" customWidth="1"/>
    <col min="14852" max="15094" width="9.25" style="12"/>
    <col min="15095" max="15095" width="12.75" style="12" customWidth="1"/>
    <col min="15096" max="15096" width="52.625" style="12" customWidth="1"/>
    <col min="15097" max="15097" width="1" style="12" customWidth="1"/>
    <col min="15098" max="15098" width="18.75" style="12" customWidth="1"/>
    <col min="15099" max="15099" width="1.75" style="12" customWidth="1"/>
    <col min="15100" max="15100" width="18.75" style="12" customWidth="1"/>
    <col min="15101" max="15101" width="1.25" style="12" customWidth="1"/>
    <col min="15102" max="15102" width="1" style="12" customWidth="1"/>
    <col min="15103" max="15103" width="1.625" style="12" customWidth="1"/>
    <col min="15104" max="15104" width="13.75" style="12" bestFit="1" customWidth="1"/>
    <col min="15105" max="15105" width="18.25" style="12" bestFit="1" customWidth="1"/>
    <col min="15106" max="15106" width="16.25" style="12" customWidth="1"/>
    <col min="15107" max="15107" width="14.625" style="12" bestFit="1" customWidth="1"/>
    <col min="15108" max="15350" width="9.25" style="12"/>
    <col min="15351" max="15351" width="12.75" style="12" customWidth="1"/>
    <col min="15352" max="15352" width="52.625" style="12" customWidth="1"/>
    <col min="15353" max="15353" width="1" style="12" customWidth="1"/>
    <col min="15354" max="15354" width="18.75" style="12" customWidth="1"/>
    <col min="15355" max="15355" width="1.75" style="12" customWidth="1"/>
    <col min="15356" max="15356" width="18.75" style="12" customWidth="1"/>
    <col min="15357" max="15357" width="1.25" style="12" customWidth="1"/>
    <col min="15358" max="15358" width="1" style="12" customWidth="1"/>
    <col min="15359" max="15359" width="1.625" style="12" customWidth="1"/>
    <col min="15360" max="15360" width="13.75" style="12" bestFit="1" customWidth="1"/>
    <col min="15361" max="15361" width="18.25" style="12" bestFit="1" customWidth="1"/>
    <col min="15362" max="15362" width="16.25" style="12" customWidth="1"/>
    <col min="15363" max="15363" width="14.625" style="12" bestFit="1" customWidth="1"/>
    <col min="15364" max="15606" width="9.25" style="12"/>
    <col min="15607" max="15607" width="12.75" style="12" customWidth="1"/>
    <col min="15608" max="15608" width="52.625" style="12" customWidth="1"/>
    <col min="15609" max="15609" width="1" style="12" customWidth="1"/>
    <col min="15610" max="15610" width="18.75" style="12" customWidth="1"/>
    <col min="15611" max="15611" width="1.75" style="12" customWidth="1"/>
    <col min="15612" max="15612" width="18.75" style="12" customWidth="1"/>
    <col min="15613" max="15613" width="1.25" style="12" customWidth="1"/>
    <col min="15614" max="15614" width="1" style="12" customWidth="1"/>
    <col min="15615" max="15615" width="1.625" style="12" customWidth="1"/>
    <col min="15616" max="15616" width="13.75" style="12" bestFit="1" customWidth="1"/>
    <col min="15617" max="15617" width="18.25" style="12" bestFit="1" customWidth="1"/>
    <col min="15618" max="15618" width="16.25" style="12" customWidth="1"/>
    <col min="15619" max="15619" width="14.625" style="12" bestFit="1" customWidth="1"/>
    <col min="15620" max="15862" width="9.25" style="12"/>
    <col min="15863" max="15863" width="12.75" style="12" customWidth="1"/>
    <col min="15864" max="15864" width="52.625" style="12" customWidth="1"/>
    <col min="15865" max="15865" width="1" style="12" customWidth="1"/>
    <col min="15866" max="15866" width="18.75" style="12" customWidth="1"/>
    <col min="15867" max="15867" width="1.75" style="12" customWidth="1"/>
    <col min="15868" max="15868" width="18.75" style="12" customWidth="1"/>
    <col min="15869" max="15869" width="1.25" style="12" customWidth="1"/>
    <col min="15870" max="15870" width="1" style="12" customWidth="1"/>
    <col min="15871" max="15871" width="1.625" style="12" customWidth="1"/>
    <col min="15872" max="15872" width="13.75" style="12" bestFit="1" customWidth="1"/>
    <col min="15873" max="15873" width="18.25" style="12" bestFit="1" customWidth="1"/>
    <col min="15874" max="15874" width="16.25" style="12" customWidth="1"/>
    <col min="15875" max="15875" width="14.625" style="12" bestFit="1" customWidth="1"/>
    <col min="15876" max="16118" width="9.25" style="12"/>
    <col min="16119" max="16119" width="12.75" style="12" customWidth="1"/>
    <col min="16120" max="16120" width="52.625" style="12" customWidth="1"/>
    <col min="16121" max="16121" width="1" style="12" customWidth="1"/>
    <col min="16122" max="16122" width="18.75" style="12" customWidth="1"/>
    <col min="16123" max="16123" width="1.75" style="12" customWidth="1"/>
    <col min="16124" max="16124" width="18.75" style="12" customWidth="1"/>
    <col min="16125" max="16125" width="1.25" style="12" customWidth="1"/>
    <col min="16126" max="16126" width="1" style="12" customWidth="1"/>
    <col min="16127" max="16127" width="1.625" style="12" customWidth="1"/>
    <col min="16128" max="16128" width="13.75" style="12" bestFit="1" customWidth="1"/>
    <col min="16129" max="16129" width="18.25" style="12" bestFit="1" customWidth="1"/>
    <col min="16130" max="16130" width="16.25" style="12" customWidth="1"/>
    <col min="16131" max="16131" width="14.625" style="12" bestFit="1" customWidth="1"/>
    <col min="16132" max="16384" width="9.25" style="12"/>
  </cols>
  <sheetData>
    <row r="1" spans="2:4" ht="20.25" x14ac:dyDescent="0.2">
      <c r="B1" s="140" t="str">
        <f>'قائمة الدخل '!B1:E1</f>
        <v>شركة ريام لاند للمقاولات</v>
      </c>
      <c r="C1" s="140"/>
      <c r="D1" s="140"/>
    </row>
    <row r="2" spans="2:4" ht="20.25" x14ac:dyDescent="0.2">
      <c r="B2" s="141" t="str">
        <f>'قائمة الدخل '!B2:E2</f>
        <v xml:space="preserve">شركة شخص واحد - ذات مسئولية محدودة </v>
      </c>
      <c r="C2" s="141"/>
      <c r="D2" s="141"/>
    </row>
    <row r="3" spans="2:4" ht="20.25" x14ac:dyDescent="0.2">
      <c r="B3" s="140" t="s">
        <v>126</v>
      </c>
      <c r="C3" s="140"/>
      <c r="D3" s="140"/>
    </row>
    <row r="4" spans="2:4" ht="20.25" x14ac:dyDescent="0.2">
      <c r="B4" s="142" t="s">
        <v>14</v>
      </c>
      <c r="C4" s="142"/>
      <c r="D4" s="142"/>
    </row>
    <row r="5" spans="2:4" ht="17.25" customHeight="1" x14ac:dyDescent="0.2">
      <c r="B5" s="14"/>
      <c r="C5" s="14"/>
      <c r="D5" s="14"/>
    </row>
    <row r="6" spans="2:4" ht="52.5" customHeight="1" x14ac:dyDescent="0.2">
      <c r="B6" s="25"/>
      <c r="C6" s="25"/>
      <c r="D6" s="23" t="str">
        <f>'قائمة الدخل '!E7</f>
        <v>للفترة من 20 نـــــوفمـــــبر 2023م  حتي 31 ديسمبر 2024م</v>
      </c>
    </row>
    <row r="7" spans="2:4" ht="24" customHeight="1" x14ac:dyDescent="0.2">
      <c r="B7" s="90" t="s">
        <v>47</v>
      </c>
      <c r="C7" s="90"/>
      <c r="D7" s="24"/>
    </row>
    <row r="8" spans="2:4" ht="24" customHeight="1" x14ac:dyDescent="0.2">
      <c r="B8" s="20" t="str">
        <f>'قائمة الدخل '!B12</f>
        <v>خسارة  الفترة  قبل الضريبة</v>
      </c>
      <c r="C8" s="70"/>
      <c r="D8" s="30">
        <f>'قائمة الدخل '!E12</f>
        <v>-12146</v>
      </c>
    </row>
    <row r="9" spans="2:4" s="91" customFormat="1" ht="24" customHeight="1" x14ac:dyDescent="0.5">
      <c r="B9" s="90" t="s">
        <v>40</v>
      </c>
      <c r="C9" s="90"/>
      <c r="D9" s="34"/>
    </row>
    <row r="10" spans="2:4" s="91" customFormat="1" ht="24" customHeight="1" x14ac:dyDescent="0.5">
      <c r="B10" s="20" t="s">
        <v>151</v>
      </c>
      <c r="C10" s="20"/>
      <c r="D10" s="35">
        <f>'7'!H13</f>
        <v>13646</v>
      </c>
    </row>
    <row r="11" spans="2:4" s="93" customFormat="1" ht="24" customHeight="1" x14ac:dyDescent="0.2">
      <c r="B11" s="20"/>
      <c r="C11" s="20"/>
      <c r="D11" s="29">
        <f>SUM(D8:D10)</f>
        <v>1500</v>
      </c>
    </row>
    <row r="12" spans="2:4" ht="24" customHeight="1" x14ac:dyDescent="0.2">
      <c r="B12" s="90" t="s">
        <v>41</v>
      </c>
      <c r="C12" s="94"/>
      <c r="D12" s="92"/>
    </row>
    <row r="13" spans="2:4" ht="24" customHeight="1" x14ac:dyDescent="0.2">
      <c r="B13" s="20" t="str">
        <f>'المركز المالي'!B17</f>
        <v>مصروفات مستحقة وأرصدة دائنة أخري</v>
      </c>
      <c r="C13" s="20"/>
      <c r="D13" s="35">
        <f>'8-9-10'!H9</f>
        <v>7700</v>
      </c>
    </row>
    <row r="14" spans="2:4" ht="24" customHeight="1" x14ac:dyDescent="0.2">
      <c r="B14" s="70" t="s">
        <v>76</v>
      </c>
      <c r="C14" s="20"/>
      <c r="D14" s="29">
        <f>SUM(D11:D13)</f>
        <v>9200</v>
      </c>
    </row>
    <row r="15" spans="2:4" ht="24" customHeight="1" x14ac:dyDescent="0.2">
      <c r="B15" s="90" t="s">
        <v>48</v>
      </c>
      <c r="C15" s="90"/>
      <c r="D15" s="92"/>
    </row>
    <row r="16" spans="2:4" ht="24" customHeight="1" x14ac:dyDescent="0.2">
      <c r="B16" s="20" t="s">
        <v>152</v>
      </c>
      <c r="C16" s="20"/>
      <c r="D16" s="29">
        <f>-'7'!H9</f>
        <v>-273415</v>
      </c>
    </row>
    <row r="17" spans="1:5" ht="24" customHeight="1" x14ac:dyDescent="0.2">
      <c r="B17" s="70" t="s">
        <v>36</v>
      </c>
      <c r="C17" s="70"/>
      <c r="D17" s="31">
        <f>SUM(D16:D16)</f>
        <v>-273415</v>
      </c>
    </row>
    <row r="18" spans="1:5" ht="11.25" customHeight="1" x14ac:dyDescent="0.2">
      <c r="B18" s="70"/>
      <c r="C18" s="70"/>
      <c r="D18" s="92"/>
    </row>
    <row r="19" spans="1:5" ht="24" customHeight="1" x14ac:dyDescent="0.2">
      <c r="B19" s="90" t="s">
        <v>19</v>
      </c>
      <c r="C19" s="90"/>
      <c r="D19" s="92"/>
    </row>
    <row r="20" spans="1:5" ht="24" customHeight="1" x14ac:dyDescent="0.2">
      <c r="B20" s="95" t="s">
        <v>5</v>
      </c>
      <c r="C20" s="95"/>
      <c r="D20" s="29">
        <v>500000</v>
      </c>
    </row>
    <row r="21" spans="1:5" ht="24" customHeight="1" x14ac:dyDescent="0.2">
      <c r="B21" s="20" t="s">
        <v>122</v>
      </c>
      <c r="C21" s="20"/>
      <c r="D21" s="29">
        <f>-'المركز المالي'!E12</f>
        <v>-259769</v>
      </c>
    </row>
    <row r="22" spans="1:5" s="16" customFormat="1" ht="24" customHeight="1" x14ac:dyDescent="0.2">
      <c r="B22" s="70" t="s">
        <v>153</v>
      </c>
      <c r="C22" s="70"/>
      <c r="D22" s="31">
        <f>SUM(D20:D21)</f>
        <v>240231</v>
      </c>
    </row>
    <row r="23" spans="1:5" ht="24" customHeight="1" x14ac:dyDescent="0.2">
      <c r="B23" s="20" t="s">
        <v>50</v>
      </c>
      <c r="C23" s="20"/>
      <c r="D23" s="29">
        <f>+D22+D17+D14</f>
        <v>-23984</v>
      </c>
    </row>
    <row r="24" spans="1:5" ht="24" customHeight="1" x14ac:dyDescent="0.2">
      <c r="B24" s="20" t="s">
        <v>154</v>
      </c>
      <c r="C24" s="20"/>
      <c r="D24" s="29">
        <v>0</v>
      </c>
    </row>
    <row r="25" spans="1:5" ht="24" customHeight="1" thickBot="1" x14ac:dyDescent="0.25">
      <c r="B25" s="20" t="s">
        <v>162</v>
      </c>
      <c r="C25" s="20"/>
      <c r="D25" s="33">
        <f>SUM(D23:D24)</f>
        <v>-23984</v>
      </c>
      <c r="E25" s="58"/>
    </row>
    <row r="26" spans="1:5" ht="24" customHeight="1" thickTop="1" x14ac:dyDescent="0.2">
      <c r="B26" s="20"/>
      <c r="C26" s="20"/>
      <c r="D26" s="124"/>
      <c r="E26" s="58"/>
    </row>
    <row r="27" spans="1:5" ht="24" customHeight="1" x14ac:dyDescent="0.2">
      <c r="B27" s="20"/>
      <c r="C27" s="20"/>
      <c r="D27" s="124"/>
      <c r="E27" s="58"/>
    </row>
    <row r="28" spans="1:5" ht="38.25" customHeight="1" x14ac:dyDescent="0.2">
      <c r="B28" s="20"/>
      <c r="C28" s="20"/>
      <c r="D28" s="34"/>
      <c r="E28" s="58"/>
    </row>
    <row r="29" spans="1:5" ht="20.25" customHeight="1" x14ac:dyDescent="0.2">
      <c r="B29" s="20"/>
      <c r="C29" s="20"/>
      <c r="D29" s="29"/>
    </row>
    <row r="30" spans="1:5" ht="20.25" x14ac:dyDescent="0.2">
      <c r="B30" s="143" t="str">
        <f>'قائمة التغيرات'!B25:I25</f>
        <v xml:space="preserve">"إن الإيضاحات المرفقة  من  (1) إلى  (15) تشكل جزءً لا يتجزأ من هذه القوائم المالية وتقرأ معها " </v>
      </c>
      <c r="C30" s="143"/>
      <c r="D30" s="143"/>
    </row>
    <row r="31" spans="1:5" ht="12" customHeight="1" x14ac:dyDescent="0.2">
      <c r="B31" s="145">
        <v>8</v>
      </c>
      <c r="C31" s="145"/>
      <c r="D31" s="145"/>
    </row>
    <row r="32" spans="1:5" ht="13.5" customHeight="1" x14ac:dyDescent="0.2">
      <c r="A32" s="96"/>
      <c r="B32" s="146"/>
      <c r="C32" s="146"/>
      <c r="D32" s="146"/>
    </row>
    <row r="34" spans="2:4" ht="27.75" customHeight="1" x14ac:dyDescent="0.2">
      <c r="D34" s="58">
        <f>D25-'المركز المالي'!E8</f>
        <v>-33184</v>
      </c>
    </row>
    <row r="35" spans="2:4" ht="27.75" customHeight="1" x14ac:dyDescent="0.2">
      <c r="B35" s="12">
        <v>4</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D1"/>
    <mergeCell ref="B2:D2"/>
    <mergeCell ref="B30:D30"/>
    <mergeCell ref="B31:D32"/>
    <mergeCell ref="B3:D3"/>
    <mergeCell ref="B4:D4"/>
  </mergeCells>
  <printOptions horizontalCentered="1"/>
  <pageMargins left="0" right="0.31496062992125984" top="0.62992125984251968" bottom="0" header="0" footer="0"/>
  <pageSetup paperSize="9" firstPageNumber="5" orientation="portrait" useFirstPageNumber="1" r:id="rId2"/>
  <headerFooter alignWithMargins="0"/>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C1792-FA28-4DFB-A463-49C55EC39298}">
  <sheetPr>
    <tabColor rgb="FFFFFF00"/>
  </sheetPr>
  <dimension ref="A1:J36"/>
  <sheetViews>
    <sheetView showGridLines="0" rightToLeft="1" view="pageBreakPreview" topLeftCell="B16" zoomScale="130" zoomScaleNormal="115" zoomScaleSheetLayoutView="130" workbookViewId="0">
      <selection activeCell="K24" sqref="K24"/>
    </sheetView>
  </sheetViews>
  <sheetFormatPr defaultColWidth="9.25" defaultRowHeight="24" customHeight="1" x14ac:dyDescent="0.2"/>
  <cols>
    <col min="1" max="1" width="1.75" style="12" hidden="1" customWidth="1"/>
    <col min="2" max="2" width="29.375" style="12" customWidth="1"/>
    <col min="3" max="3" width="1.25" style="12" customWidth="1"/>
    <col min="4" max="4" width="10.75" style="12" customWidth="1"/>
    <col min="5" max="5" width="1.125" style="13" customWidth="1"/>
    <col min="6" max="6" width="18.25" style="13" customWidth="1"/>
    <col min="7" max="7" width="1.75" style="13" customWidth="1"/>
    <col min="8" max="8" width="13.75" style="13" bestFit="1" customWidth="1"/>
    <col min="9" max="252" width="9.25" style="12"/>
    <col min="253" max="253" width="12.75" style="12" customWidth="1"/>
    <col min="254" max="254" width="34.75" style="12" customWidth="1"/>
    <col min="255" max="255" width="2.375" style="12" customWidth="1"/>
    <col min="256" max="256" width="8.625" style="12" customWidth="1"/>
    <col min="257" max="257" width="8.25" style="12" customWidth="1"/>
    <col min="258" max="259" width="17.75" style="12" customWidth="1"/>
    <col min="260" max="260" width="0.375" style="12" customWidth="1"/>
    <col min="261" max="261" width="12.25" style="12" bestFit="1" customWidth="1"/>
    <col min="262" max="508" width="9.25" style="12"/>
    <col min="509" max="509" width="12.75" style="12" customWidth="1"/>
    <col min="510" max="510" width="34.75" style="12" customWidth="1"/>
    <col min="511" max="511" width="2.375" style="12" customWidth="1"/>
    <col min="512" max="512" width="8.625" style="12" customWidth="1"/>
    <col min="513" max="513" width="8.25" style="12" customWidth="1"/>
    <col min="514" max="515" width="17.75" style="12" customWidth="1"/>
    <col min="516" max="516" width="0.375" style="12" customWidth="1"/>
    <col min="517" max="517" width="12.25" style="12" bestFit="1" customWidth="1"/>
    <col min="518" max="764" width="9.25" style="12"/>
    <col min="765" max="765" width="12.75" style="12" customWidth="1"/>
    <col min="766" max="766" width="34.75" style="12" customWidth="1"/>
    <col min="767" max="767" width="2.375" style="12" customWidth="1"/>
    <col min="768" max="768" width="8.625" style="12" customWidth="1"/>
    <col min="769" max="769" width="8.25" style="12" customWidth="1"/>
    <col min="770" max="771" width="17.75" style="12" customWidth="1"/>
    <col min="772" max="772" width="0.375" style="12" customWidth="1"/>
    <col min="773" max="773" width="12.25" style="12" bestFit="1" customWidth="1"/>
    <col min="774" max="1020" width="9.25" style="12"/>
    <col min="1021" max="1021" width="12.75" style="12" customWidth="1"/>
    <col min="1022" max="1022" width="34.75" style="12" customWidth="1"/>
    <col min="1023" max="1023" width="2.375" style="12" customWidth="1"/>
    <col min="1024" max="1024" width="8.625" style="12" customWidth="1"/>
    <col min="1025" max="1025" width="8.25" style="12" customWidth="1"/>
    <col min="1026" max="1027" width="17.75" style="12" customWidth="1"/>
    <col min="1028" max="1028" width="0.375" style="12" customWidth="1"/>
    <col min="1029" max="1029" width="12.25" style="12" bestFit="1" customWidth="1"/>
    <col min="1030" max="1276" width="9.25" style="12"/>
    <col min="1277" max="1277" width="12.75" style="12" customWidth="1"/>
    <col min="1278" max="1278" width="34.75" style="12" customWidth="1"/>
    <col min="1279" max="1279" width="2.375" style="12" customWidth="1"/>
    <col min="1280" max="1280" width="8.625" style="12" customWidth="1"/>
    <col min="1281" max="1281" width="8.25" style="12" customWidth="1"/>
    <col min="1282" max="1283" width="17.75" style="12" customWidth="1"/>
    <col min="1284" max="1284" width="0.375" style="12" customWidth="1"/>
    <col min="1285" max="1285" width="12.25" style="12" bestFit="1" customWidth="1"/>
    <col min="1286" max="1532" width="9.25" style="12"/>
    <col min="1533" max="1533" width="12.75" style="12" customWidth="1"/>
    <col min="1534" max="1534" width="34.75" style="12" customWidth="1"/>
    <col min="1535" max="1535" width="2.375" style="12" customWidth="1"/>
    <col min="1536" max="1536" width="8.625" style="12" customWidth="1"/>
    <col min="1537" max="1537" width="8.25" style="12" customWidth="1"/>
    <col min="1538" max="1539" width="17.75" style="12" customWidth="1"/>
    <col min="1540" max="1540" width="0.375" style="12" customWidth="1"/>
    <col min="1541" max="1541" width="12.25" style="12" bestFit="1" customWidth="1"/>
    <col min="1542" max="1788" width="9.25" style="12"/>
    <col min="1789" max="1789" width="12.75" style="12" customWidth="1"/>
    <col min="1790" max="1790" width="34.75" style="12" customWidth="1"/>
    <col min="1791" max="1791" width="2.375" style="12" customWidth="1"/>
    <col min="1792" max="1792" width="8.625" style="12" customWidth="1"/>
    <col min="1793" max="1793" width="8.25" style="12" customWidth="1"/>
    <col min="1794" max="1795" width="17.75" style="12" customWidth="1"/>
    <col min="1796" max="1796" width="0.375" style="12" customWidth="1"/>
    <col min="1797" max="1797" width="12.25" style="12" bestFit="1" customWidth="1"/>
    <col min="1798" max="2044" width="9.25" style="12"/>
    <col min="2045" max="2045" width="12.75" style="12" customWidth="1"/>
    <col min="2046" max="2046" width="34.75" style="12" customWidth="1"/>
    <col min="2047" max="2047" width="2.375" style="12" customWidth="1"/>
    <col min="2048" max="2048" width="8.625" style="12" customWidth="1"/>
    <col min="2049" max="2049" width="8.25" style="12" customWidth="1"/>
    <col min="2050" max="2051" width="17.75" style="12" customWidth="1"/>
    <col min="2052" max="2052" width="0.375" style="12" customWidth="1"/>
    <col min="2053" max="2053" width="12.25" style="12" bestFit="1" customWidth="1"/>
    <col min="2054" max="2300" width="9.25" style="12"/>
    <col min="2301" max="2301" width="12.75" style="12" customWidth="1"/>
    <col min="2302" max="2302" width="34.75" style="12" customWidth="1"/>
    <col min="2303" max="2303" width="2.375" style="12" customWidth="1"/>
    <col min="2304" max="2304" width="8.625" style="12" customWidth="1"/>
    <col min="2305" max="2305" width="8.25" style="12" customWidth="1"/>
    <col min="2306" max="2307" width="17.75" style="12" customWidth="1"/>
    <col min="2308" max="2308" width="0.375" style="12" customWidth="1"/>
    <col min="2309" max="2309" width="12.25" style="12" bestFit="1" customWidth="1"/>
    <col min="2310" max="2556" width="9.25" style="12"/>
    <col min="2557" max="2557" width="12.75" style="12" customWidth="1"/>
    <col min="2558" max="2558" width="34.75" style="12" customWidth="1"/>
    <col min="2559" max="2559" width="2.375" style="12" customWidth="1"/>
    <col min="2560" max="2560" width="8.625" style="12" customWidth="1"/>
    <col min="2561" max="2561" width="8.25" style="12" customWidth="1"/>
    <col min="2562" max="2563" width="17.75" style="12" customWidth="1"/>
    <col min="2564" max="2564" width="0.375" style="12" customWidth="1"/>
    <col min="2565" max="2565" width="12.25" style="12" bestFit="1" customWidth="1"/>
    <col min="2566" max="2812" width="9.25" style="12"/>
    <col min="2813" max="2813" width="12.75" style="12" customWidth="1"/>
    <col min="2814" max="2814" width="34.75" style="12" customWidth="1"/>
    <col min="2815" max="2815" width="2.375" style="12" customWidth="1"/>
    <col min="2816" max="2816" width="8.625" style="12" customWidth="1"/>
    <col min="2817" max="2817" width="8.25" style="12" customWidth="1"/>
    <col min="2818" max="2819" width="17.75" style="12" customWidth="1"/>
    <col min="2820" max="2820" width="0.375" style="12" customWidth="1"/>
    <col min="2821" max="2821" width="12.25" style="12" bestFit="1" customWidth="1"/>
    <col min="2822" max="3068" width="9.25" style="12"/>
    <col min="3069" max="3069" width="12.75" style="12" customWidth="1"/>
    <col min="3070" max="3070" width="34.75" style="12" customWidth="1"/>
    <col min="3071" max="3071" width="2.375" style="12" customWidth="1"/>
    <col min="3072" max="3072" width="8.625" style="12" customWidth="1"/>
    <col min="3073" max="3073" width="8.25" style="12" customWidth="1"/>
    <col min="3074" max="3075" width="17.75" style="12" customWidth="1"/>
    <col min="3076" max="3076" width="0.375" style="12" customWidth="1"/>
    <col min="3077" max="3077" width="12.25" style="12" bestFit="1" customWidth="1"/>
    <col min="3078" max="3324" width="9.25" style="12"/>
    <col min="3325" max="3325" width="12.75" style="12" customWidth="1"/>
    <col min="3326" max="3326" width="34.75" style="12" customWidth="1"/>
    <col min="3327" max="3327" width="2.375" style="12" customWidth="1"/>
    <col min="3328" max="3328" width="8.625" style="12" customWidth="1"/>
    <col min="3329" max="3329" width="8.25" style="12" customWidth="1"/>
    <col min="3330" max="3331" width="17.75" style="12" customWidth="1"/>
    <col min="3332" max="3332" width="0.375" style="12" customWidth="1"/>
    <col min="3333" max="3333" width="12.25" style="12" bestFit="1" customWidth="1"/>
    <col min="3334" max="3580" width="9.25" style="12"/>
    <col min="3581" max="3581" width="12.75" style="12" customWidth="1"/>
    <col min="3582" max="3582" width="34.75" style="12" customWidth="1"/>
    <col min="3583" max="3583" width="2.375" style="12" customWidth="1"/>
    <col min="3584" max="3584" width="8.625" style="12" customWidth="1"/>
    <col min="3585" max="3585" width="8.25" style="12" customWidth="1"/>
    <col min="3586" max="3587" width="17.75" style="12" customWidth="1"/>
    <col min="3588" max="3588" width="0.375" style="12" customWidth="1"/>
    <col min="3589" max="3589" width="12.25" style="12" bestFit="1" customWidth="1"/>
    <col min="3590" max="3836" width="9.25" style="12"/>
    <col min="3837" max="3837" width="12.75" style="12" customWidth="1"/>
    <col min="3838" max="3838" width="34.75" style="12" customWidth="1"/>
    <col min="3839" max="3839" width="2.375" style="12" customWidth="1"/>
    <col min="3840" max="3840" width="8.625" style="12" customWidth="1"/>
    <col min="3841" max="3841" width="8.25" style="12" customWidth="1"/>
    <col min="3842" max="3843" width="17.75" style="12" customWidth="1"/>
    <col min="3844" max="3844" width="0.375" style="12" customWidth="1"/>
    <col min="3845" max="3845" width="12.25" style="12" bestFit="1" customWidth="1"/>
    <col min="3846" max="4092" width="9.25" style="12"/>
    <col min="4093" max="4093" width="12.75" style="12" customWidth="1"/>
    <col min="4094" max="4094" width="34.75" style="12" customWidth="1"/>
    <col min="4095" max="4095" width="2.375" style="12" customWidth="1"/>
    <col min="4096" max="4096" width="8.625" style="12" customWidth="1"/>
    <col min="4097" max="4097" width="8.25" style="12" customWidth="1"/>
    <col min="4098" max="4099" width="17.75" style="12" customWidth="1"/>
    <col min="4100" max="4100" width="0.375" style="12" customWidth="1"/>
    <col min="4101" max="4101" width="12.25" style="12" bestFit="1" customWidth="1"/>
    <col min="4102" max="4348" width="9.25" style="12"/>
    <col min="4349" max="4349" width="12.75" style="12" customWidth="1"/>
    <col min="4350" max="4350" width="34.75" style="12" customWidth="1"/>
    <col min="4351" max="4351" width="2.375" style="12" customWidth="1"/>
    <col min="4352" max="4352" width="8.625" style="12" customWidth="1"/>
    <col min="4353" max="4353" width="8.25" style="12" customWidth="1"/>
    <col min="4354" max="4355" width="17.75" style="12" customWidth="1"/>
    <col min="4356" max="4356" width="0.375" style="12" customWidth="1"/>
    <col min="4357" max="4357" width="12.25" style="12" bestFit="1" customWidth="1"/>
    <col min="4358" max="4604" width="9.25" style="12"/>
    <col min="4605" max="4605" width="12.75" style="12" customWidth="1"/>
    <col min="4606" max="4606" width="34.75" style="12" customWidth="1"/>
    <col min="4607" max="4607" width="2.375" style="12" customWidth="1"/>
    <col min="4608" max="4608" width="8.625" style="12" customWidth="1"/>
    <col min="4609" max="4609" width="8.25" style="12" customWidth="1"/>
    <col min="4610" max="4611" width="17.75" style="12" customWidth="1"/>
    <col min="4612" max="4612" width="0.375" style="12" customWidth="1"/>
    <col min="4613" max="4613" width="12.25" style="12" bestFit="1" customWidth="1"/>
    <col min="4614" max="4860" width="9.25" style="12"/>
    <col min="4861" max="4861" width="12.75" style="12" customWidth="1"/>
    <col min="4862" max="4862" width="34.75" style="12" customWidth="1"/>
    <col min="4863" max="4863" width="2.375" style="12" customWidth="1"/>
    <col min="4864" max="4864" width="8.625" style="12" customWidth="1"/>
    <col min="4865" max="4865" width="8.25" style="12" customWidth="1"/>
    <col min="4866" max="4867" width="17.75" style="12" customWidth="1"/>
    <col min="4868" max="4868" width="0.375" style="12" customWidth="1"/>
    <col min="4869" max="4869" width="12.25" style="12" bestFit="1" customWidth="1"/>
    <col min="4870" max="5116" width="9.25" style="12"/>
    <col min="5117" max="5117" width="12.75" style="12" customWidth="1"/>
    <col min="5118" max="5118" width="34.75" style="12" customWidth="1"/>
    <col min="5119" max="5119" width="2.375" style="12" customWidth="1"/>
    <col min="5120" max="5120" width="8.625" style="12" customWidth="1"/>
    <col min="5121" max="5121" width="8.25" style="12" customWidth="1"/>
    <col min="5122" max="5123" width="17.75" style="12" customWidth="1"/>
    <col min="5124" max="5124" width="0.375" style="12" customWidth="1"/>
    <col min="5125" max="5125" width="12.25" style="12" bestFit="1" customWidth="1"/>
    <col min="5126" max="5372" width="9.25" style="12"/>
    <col min="5373" max="5373" width="12.75" style="12" customWidth="1"/>
    <col min="5374" max="5374" width="34.75" style="12" customWidth="1"/>
    <col min="5375" max="5375" width="2.375" style="12" customWidth="1"/>
    <col min="5376" max="5376" width="8.625" style="12" customWidth="1"/>
    <col min="5377" max="5377" width="8.25" style="12" customWidth="1"/>
    <col min="5378" max="5379" width="17.75" style="12" customWidth="1"/>
    <col min="5380" max="5380" width="0.375" style="12" customWidth="1"/>
    <col min="5381" max="5381" width="12.25" style="12" bestFit="1" customWidth="1"/>
    <col min="5382" max="5628" width="9.25" style="12"/>
    <col min="5629" max="5629" width="12.75" style="12" customWidth="1"/>
    <col min="5630" max="5630" width="34.75" style="12" customWidth="1"/>
    <col min="5631" max="5631" width="2.375" style="12" customWidth="1"/>
    <col min="5632" max="5632" width="8.625" style="12" customWidth="1"/>
    <col min="5633" max="5633" width="8.25" style="12" customWidth="1"/>
    <col min="5634" max="5635" width="17.75" style="12" customWidth="1"/>
    <col min="5636" max="5636" width="0.375" style="12" customWidth="1"/>
    <col min="5637" max="5637" width="12.25" style="12" bestFit="1" customWidth="1"/>
    <col min="5638" max="5884" width="9.25" style="12"/>
    <col min="5885" max="5885" width="12.75" style="12" customWidth="1"/>
    <col min="5886" max="5886" width="34.75" style="12" customWidth="1"/>
    <col min="5887" max="5887" width="2.375" style="12" customWidth="1"/>
    <col min="5888" max="5888" width="8.625" style="12" customWidth="1"/>
    <col min="5889" max="5889" width="8.25" style="12" customWidth="1"/>
    <col min="5890" max="5891" width="17.75" style="12" customWidth="1"/>
    <col min="5892" max="5892" width="0.375" style="12" customWidth="1"/>
    <col min="5893" max="5893" width="12.25" style="12" bestFit="1" customWidth="1"/>
    <col min="5894" max="6140" width="9.25" style="12"/>
    <col min="6141" max="6141" width="12.75" style="12" customWidth="1"/>
    <col min="6142" max="6142" width="34.75" style="12" customWidth="1"/>
    <col min="6143" max="6143" width="2.375" style="12" customWidth="1"/>
    <col min="6144" max="6144" width="8.625" style="12" customWidth="1"/>
    <col min="6145" max="6145" width="8.25" style="12" customWidth="1"/>
    <col min="6146" max="6147" width="17.75" style="12" customWidth="1"/>
    <col min="6148" max="6148" width="0.375" style="12" customWidth="1"/>
    <col min="6149" max="6149" width="12.25" style="12" bestFit="1" customWidth="1"/>
    <col min="6150" max="6396" width="9.25" style="12"/>
    <col min="6397" max="6397" width="12.75" style="12" customWidth="1"/>
    <col min="6398" max="6398" width="34.75" style="12" customWidth="1"/>
    <col min="6399" max="6399" width="2.375" style="12" customWidth="1"/>
    <col min="6400" max="6400" width="8.625" style="12" customWidth="1"/>
    <col min="6401" max="6401" width="8.25" style="12" customWidth="1"/>
    <col min="6402" max="6403" width="17.75" style="12" customWidth="1"/>
    <col min="6404" max="6404" width="0.375" style="12" customWidth="1"/>
    <col min="6405" max="6405" width="12.25" style="12" bestFit="1" customWidth="1"/>
    <col min="6406" max="6652" width="9.25" style="12"/>
    <col min="6653" max="6653" width="12.75" style="12" customWidth="1"/>
    <col min="6654" max="6654" width="34.75" style="12" customWidth="1"/>
    <col min="6655" max="6655" width="2.375" style="12" customWidth="1"/>
    <col min="6656" max="6656" width="8.625" style="12" customWidth="1"/>
    <col min="6657" max="6657" width="8.25" style="12" customWidth="1"/>
    <col min="6658" max="6659" width="17.75" style="12" customWidth="1"/>
    <col min="6660" max="6660" width="0.375" style="12" customWidth="1"/>
    <col min="6661" max="6661" width="12.25" style="12" bestFit="1" customWidth="1"/>
    <col min="6662" max="6908" width="9.25" style="12"/>
    <col min="6909" max="6909" width="12.75" style="12" customWidth="1"/>
    <col min="6910" max="6910" width="34.75" style="12" customWidth="1"/>
    <col min="6911" max="6911" width="2.375" style="12" customWidth="1"/>
    <col min="6912" max="6912" width="8.625" style="12" customWidth="1"/>
    <col min="6913" max="6913" width="8.25" style="12" customWidth="1"/>
    <col min="6914" max="6915" width="17.75" style="12" customWidth="1"/>
    <col min="6916" max="6916" width="0.375" style="12" customWidth="1"/>
    <col min="6917" max="6917" width="12.25" style="12" bestFit="1" customWidth="1"/>
    <col min="6918" max="7164" width="9.25" style="12"/>
    <col min="7165" max="7165" width="12.75" style="12" customWidth="1"/>
    <col min="7166" max="7166" width="34.75" style="12" customWidth="1"/>
    <col min="7167" max="7167" width="2.375" style="12" customWidth="1"/>
    <col min="7168" max="7168" width="8.625" style="12" customWidth="1"/>
    <col min="7169" max="7169" width="8.25" style="12" customWidth="1"/>
    <col min="7170" max="7171" width="17.75" style="12" customWidth="1"/>
    <col min="7172" max="7172" width="0.375" style="12" customWidth="1"/>
    <col min="7173" max="7173" width="12.25" style="12" bestFit="1" customWidth="1"/>
    <col min="7174" max="7420" width="9.25" style="12"/>
    <col min="7421" max="7421" width="12.75" style="12" customWidth="1"/>
    <col min="7422" max="7422" width="34.75" style="12" customWidth="1"/>
    <col min="7423" max="7423" width="2.375" style="12" customWidth="1"/>
    <col min="7424" max="7424" width="8.625" style="12" customWidth="1"/>
    <col min="7425" max="7425" width="8.25" style="12" customWidth="1"/>
    <col min="7426" max="7427" width="17.75" style="12" customWidth="1"/>
    <col min="7428" max="7428" width="0.375" style="12" customWidth="1"/>
    <col min="7429" max="7429" width="12.25" style="12" bestFit="1" customWidth="1"/>
    <col min="7430" max="7676" width="9.25" style="12"/>
    <col min="7677" max="7677" width="12.75" style="12" customWidth="1"/>
    <col min="7678" max="7678" width="34.75" style="12" customWidth="1"/>
    <col min="7679" max="7679" width="2.375" style="12" customWidth="1"/>
    <col min="7680" max="7680" width="8.625" style="12" customWidth="1"/>
    <col min="7681" max="7681" width="8.25" style="12" customWidth="1"/>
    <col min="7682" max="7683" width="17.75" style="12" customWidth="1"/>
    <col min="7684" max="7684" width="0.375" style="12" customWidth="1"/>
    <col min="7685" max="7685" width="12.25" style="12" bestFit="1" customWidth="1"/>
    <col min="7686" max="7932" width="9.25" style="12"/>
    <col min="7933" max="7933" width="12.75" style="12" customWidth="1"/>
    <col min="7934" max="7934" width="34.75" style="12" customWidth="1"/>
    <col min="7935" max="7935" width="2.375" style="12" customWidth="1"/>
    <col min="7936" max="7936" width="8.625" style="12" customWidth="1"/>
    <col min="7937" max="7937" width="8.25" style="12" customWidth="1"/>
    <col min="7938" max="7939" width="17.75" style="12" customWidth="1"/>
    <col min="7940" max="7940" width="0.375" style="12" customWidth="1"/>
    <col min="7941" max="7941" width="12.25" style="12" bestFit="1" customWidth="1"/>
    <col min="7942" max="8188" width="9.25" style="12"/>
    <col min="8189" max="8189" width="12.75" style="12" customWidth="1"/>
    <col min="8190" max="8190" width="34.75" style="12" customWidth="1"/>
    <col min="8191" max="8191" width="2.375" style="12" customWidth="1"/>
    <col min="8192" max="8192" width="8.625" style="12" customWidth="1"/>
    <col min="8193" max="8193" width="8.25" style="12" customWidth="1"/>
    <col min="8194" max="8195" width="17.75" style="12" customWidth="1"/>
    <col min="8196" max="8196" width="0.375" style="12" customWidth="1"/>
    <col min="8197" max="8197" width="12.25" style="12" bestFit="1" customWidth="1"/>
    <col min="8198" max="8444" width="9.25" style="12"/>
    <col min="8445" max="8445" width="12.75" style="12" customWidth="1"/>
    <col min="8446" max="8446" width="34.75" style="12" customWidth="1"/>
    <col min="8447" max="8447" width="2.375" style="12" customWidth="1"/>
    <col min="8448" max="8448" width="8.625" style="12" customWidth="1"/>
    <col min="8449" max="8449" width="8.25" style="12" customWidth="1"/>
    <col min="8450" max="8451" width="17.75" style="12" customWidth="1"/>
    <col min="8452" max="8452" width="0.375" style="12" customWidth="1"/>
    <col min="8453" max="8453" width="12.25" style="12" bestFit="1" customWidth="1"/>
    <col min="8454" max="8700" width="9.25" style="12"/>
    <col min="8701" max="8701" width="12.75" style="12" customWidth="1"/>
    <col min="8702" max="8702" width="34.75" style="12" customWidth="1"/>
    <col min="8703" max="8703" width="2.375" style="12" customWidth="1"/>
    <col min="8704" max="8704" width="8.625" style="12" customWidth="1"/>
    <col min="8705" max="8705" width="8.25" style="12" customWidth="1"/>
    <col min="8706" max="8707" width="17.75" style="12" customWidth="1"/>
    <col min="8708" max="8708" width="0.375" style="12" customWidth="1"/>
    <col min="8709" max="8709" width="12.25" style="12" bestFit="1" customWidth="1"/>
    <col min="8710" max="8956" width="9.25" style="12"/>
    <col min="8957" max="8957" width="12.75" style="12" customWidth="1"/>
    <col min="8958" max="8958" width="34.75" style="12" customWidth="1"/>
    <col min="8959" max="8959" width="2.375" style="12" customWidth="1"/>
    <col min="8960" max="8960" width="8.625" style="12" customWidth="1"/>
    <col min="8961" max="8961" width="8.25" style="12" customWidth="1"/>
    <col min="8962" max="8963" width="17.75" style="12" customWidth="1"/>
    <col min="8964" max="8964" width="0.375" style="12" customWidth="1"/>
    <col min="8965" max="8965" width="12.25" style="12" bestFit="1" customWidth="1"/>
    <col min="8966" max="9212" width="9.25" style="12"/>
    <col min="9213" max="9213" width="12.75" style="12" customWidth="1"/>
    <col min="9214" max="9214" width="34.75" style="12" customWidth="1"/>
    <col min="9215" max="9215" width="2.375" style="12" customWidth="1"/>
    <col min="9216" max="9216" width="8.625" style="12" customWidth="1"/>
    <col min="9217" max="9217" width="8.25" style="12" customWidth="1"/>
    <col min="9218" max="9219" width="17.75" style="12" customWidth="1"/>
    <col min="9220" max="9220" width="0.375" style="12" customWidth="1"/>
    <col min="9221" max="9221" width="12.25" style="12" bestFit="1" customWidth="1"/>
    <col min="9222" max="9468" width="9.25" style="12"/>
    <col min="9469" max="9469" width="12.75" style="12" customWidth="1"/>
    <col min="9470" max="9470" width="34.75" style="12" customWidth="1"/>
    <col min="9471" max="9471" width="2.375" style="12" customWidth="1"/>
    <col min="9472" max="9472" width="8.625" style="12" customWidth="1"/>
    <col min="9473" max="9473" width="8.25" style="12" customWidth="1"/>
    <col min="9474" max="9475" width="17.75" style="12" customWidth="1"/>
    <col min="9476" max="9476" width="0.375" style="12" customWidth="1"/>
    <col min="9477" max="9477" width="12.25" style="12" bestFit="1" customWidth="1"/>
    <col min="9478" max="9724" width="9.25" style="12"/>
    <col min="9725" max="9725" width="12.75" style="12" customWidth="1"/>
    <col min="9726" max="9726" width="34.75" style="12" customWidth="1"/>
    <col min="9727" max="9727" width="2.375" style="12" customWidth="1"/>
    <col min="9728" max="9728" width="8.625" style="12" customWidth="1"/>
    <col min="9729" max="9729" width="8.25" style="12" customWidth="1"/>
    <col min="9730" max="9731" width="17.75" style="12" customWidth="1"/>
    <col min="9732" max="9732" width="0.375" style="12" customWidth="1"/>
    <col min="9733" max="9733" width="12.25" style="12" bestFit="1" customWidth="1"/>
    <col min="9734" max="9980" width="9.25" style="12"/>
    <col min="9981" max="9981" width="12.75" style="12" customWidth="1"/>
    <col min="9982" max="9982" width="34.75" style="12" customWidth="1"/>
    <col min="9983" max="9983" width="2.375" style="12" customWidth="1"/>
    <col min="9984" max="9984" width="8.625" style="12" customWidth="1"/>
    <col min="9985" max="9985" width="8.25" style="12" customWidth="1"/>
    <col min="9986" max="9987" width="17.75" style="12" customWidth="1"/>
    <col min="9988" max="9988" width="0.375" style="12" customWidth="1"/>
    <col min="9989" max="9989" width="12.25" style="12" bestFit="1" customWidth="1"/>
    <col min="9990" max="10236" width="9.25" style="12"/>
    <col min="10237" max="10237" width="12.75" style="12" customWidth="1"/>
    <col min="10238" max="10238" width="34.75" style="12" customWidth="1"/>
    <col min="10239" max="10239" width="2.375" style="12" customWidth="1"/>
    <col min="10240" max="10240" width="8.625" style="12" customWidth="1"/>
    <col min="10241" max="10241" width="8.25" style="12" customWidth="1"/>
    <col min="10242" max="10243" width="17.75" style="12" customWidth="1"/>
    <col min="10244" max="10244" width="0.375" style="12" customWidth="1"/>
    <col min="10245" max="10245" width="12.25" style="12" bestFit="1" customWidth="1"/>
    <col min="10246" max="10492" width="9.25" style="12"/>
    <col min="10493" max="10493" width="12.75" style="12" customWidth="1"/>
    <col min="10494" max="10494" width="34.75" style="12" customWidth="1"/>
    <col min="10495" max="10495" width="2.375" style="12" customWidth="1"/>
    <col min="10496" max="10496" width="8.625" style="12" customWidth="1"/>
    <col min="10497" max="10497" width="8.25" style="12" customWidth="1"/>
    <col min="10498" max="10499" width="17.75" style="12" customWidth="1"/>
    <col min="10500" max="10500" width="0.375" style="12" customWidth="1"/>
    <col min="10501" max="10501" width="12.25" style="12" bestFit="1" customWidth="1"/>
    <col min="10502" max="10748" width="9.25" style="12"/>
    <col min="10749" max="10749" width="12.75" style="12" customWidth="1"/>
    <col min="10750" max="10750" width="34.75" style="12" customWidth="1"/>
    <col min="10751" max="10751" width="2.375" style="12" customWidth="1"/>
    <col min="10752" max="10752" width="8.625" style="12" customWidth="1"/>
    <col min="10753" max="10753" width="8.25" style="12" customWidth="1"/>
    <col min="10754" max="10755" width="17.75" style="12" customWidth="1"/>
    <col min="10756" max="10756" width="0.375" style="12" customWidth="1"/>
    <col min="10757" max="10757" width="12.25" style="12" bestFit="1" customWidth="1"/>
    <col min="10758" max="11004" width="9.25" style="12"/>
    <col min="11005" max="11005" width="12.75" style="12" customWidth="1"/>
    <col min="11006" max="11006" width="34.75" style="12" customWidth="1"/>
    <col min="11007" max="11007" width="2.375" style="12" customWidth="1"/>
    <col min="11008" max="11008" width="8.625" style="12" customWidth="1"/>
    <col min="11009" max="11009" width="8.25" style="12" customWidth="1"/>
    <col min="11010" max="11011" width="17.75" style="12" customWidth="1"/>
    <col min="11012" max="11012" width="0.375" style="12" customWidth="1"/>
    <col min="11013" max="11013" width="12.25" style="12" bestFit="1" customWidth="1"/>
    <col min="11014" max="11260" width="9.25" style="12"/>
    <col min="11261" max="11261" width="12.75" style="12" customWidth="1"/>
    <col min="11262" max="11262" width="34.75" style="12" customWidth="1"/>
    <col min="11263" max="11263" width="2.375" style="12" customWidth="1"/>
    <col min="11264" max="11264" width="8.625" style="12" customWidth="1"/>
    <col min="11265" max="11265" width="8.25" style="12" customWidth="1"/>
    <col min="11266" max="11267" width="17.75" style="12" customWidth="1"/>
    <col min="11268" max="11268" width="0.375" style="12" customWidth="1"/>
    <col min="11269" max="11269" width="12.25" style="12" bestFit="1" customWidth="1"/>
    <col min="11270" max="11516" width="9.25" style="12"/>
    <col min="11517" max="11517" width="12.75" style="12" customWidth="1"/>
    <col min="11518" max="11518" width="34.75" style="12" customWidth="1"/>
    <col min="11519" max="11519" width="2.375" style="12" customWidth="1"/>
    <col min="11520" max="11520" width="8.625" style="12" customWidth="1"/>
    <col min="11521" max="11521" width="8.25" style="12" customWidth="1"/>
    <col min="11522" max="11523" width="17.75" style="12" customWidth="1"/>
    <col min="11524" max="11524" width="0.375" style="12" customWidth="1"/>
    <col min="11525" max="11525" width="12.25" style="12" bestFit="1" customWidth="1"/>
    <col min="11526" max="11772" width="9.25" style="12"/>
    <col min="11773" max="11773" width="12.75" style="12" customWidth="1"/>
    <col min="11774" max="11774" width="34.75" style="12" customWidth="1"/>
    <col min="11775" max="11775" width="2.375" style="12" customWidth="1"/>
    <col min="11776" max="11776" width="8.625" style="12" customWidth="1"/>
    <col min="11777" max="11777" width="8.25" style="12" customWidth="1"/>
    <col min="11778" max="11779" width="17.75" style="12" customWidth="1"/>
    <col min="11780" max="11780" width="0.375" style="12" customWidth="1"/>
    <col min="11781" max="11781" width="12.25" style="12" bestFit="1" customWidth="1"/>
    <col min="11782" max="12028" width="9.25" style="12"/>
    <col min="12029" max="12029" width="12.75" style="12" customWidth="1"/>
    <col min="12030" max="12030" width="34.75" style="12" customWidth="1"/>
    <col min="12031" max="12031" width="2.375" style="12" customWidth="1"/>
    <col min="12032" max="12032" width="8.625" style="12" customWidth="1"/>
    <col min="12033" max="12033" width="8.25" style="12" customWidth="1"/>
    <col min="12034" max="12035" width="17.75" style="12" customWidth="1"/>
    <col min="12036" max="12036" width="0.375" style="12" customWidth="1"/>
    <col min="12037" max="12037" width="12.25" style="12" bestFit="1" customWidth="1"/>
    <col min="12038" max="12284" width="9.25" style="12"/>
    <col min="12285" max="12285" width="12.75" style="12" customWidth="1"/>
    <col min="12286" max="12286" width="34.75" style="12" customWidth="1"/>
    <col min="12287" max="12287" width="2.375" style="12" customWidth="1"/>
    <col min="12288" max="12288" width="8.625" style="12" customWidth="1"/>
    <col min="12289" max="12289" width="8.25" style="12" customWidth="1"/>
    <col min="12290" max="12291" width="17.75" style="12" customWidth="1"/>
    <col min="12292" max="12292" width="0.375" style="12" customWidth="1"/>
    <col min="12293" max="12293" width="12.25" style="12" bestFit="1" customWidth="1"/>
    <col min="12294" max="12540" width="9.25" style="12"/>
    <col min="12541" max="12541" width="12.75" style="12" customWidth="1"/>
    <col min="12542" max="12542" width="34.75" style="12" customWidth="1"/>
    <col min="12543" max="12543" width="2.375" style="12" customWidth="1"/>
    <col min="12544" max="12544" width="8.625" style="12" customWidth="1"/>
    <col min="12545" max="12545" width="8.25" style="12" customWidth="1"/>
    <col min="12546" max="12547" width="17.75" style="12" customWidth="1"/>
    <col min="12548" max="12548" width="0.375" style="12" customWidth="1"/>
    <col min="12549" max="12549" width="12.25" style="12" bestFit="1" customWidth="1"/>
    <col min="12550" max="12796" width="9.25" style="12"/>
    <col min="12797" max="12797" width="12.75" style="12" customWidth="1"/>
    <col min="12798" max="12798" width="34.75" style="12" customWidth="1"/>
    <col min="12799" max="12799" width="2.375" style="12" customWidth="1"/>
    <col min="12800" max="12800" width="8.625" style="12" customWidth="1"/>
    <col min="12801" max="12801" width="8.25" style="12" customWidth="1"/>
    <col min="12802" max="12803" width="17.75" style="12" customWidth="1"/>
    <col min="12804" max="12804" width="0.375" style="12" customWidth="1"/>
    <col min="12805" max="12805" width="12.25" style="12" bestFit="1" customWidth="1"/>
    <col min="12806" max="13052" width="9.25" style="12"/>
    <col min="13053" max="13053" width="12.75" style="12" customWidth="1"/>
    <col min="13054" max="13054" width="34.75" style="12" customWidth="1"/>
    <col min="13055" max="13055" width="2.375" style="12" customWidth="1"/>
    <col min="13056" max="13056" width="8.625" style="12" customWidth="1"/>
    <col min="13057" max="13057" width="8.25" style="12" customWidth="1"/>
    <col min="13058" max="13059" width="17.75" style="12" customWidth="1"/>
    <col min="13060" max="13060" width="0.375" style="12" customWidth="1"/>
    <col min="13061" max="13061" width="12.25" style="12" bestFit="1" customWidth="1"/>
    <col min="13062" max="13308" width="9.25" style="12"/>
    <col min="13309" max="13309" width="12.75" style="12" customWidth="1"/>
    <col min="13310" max="13310" width="34.75" style="12" customWidth="1"/>
    <col min="13311" max="13311" width="2.375" style="12" customWidth="1"/>
    <col min="13312" max="13312" width="8.625" style="12" customWidth="1"/>
    <col min="13313" max="13313" width="8.25" style="12" customWidth="1"/>
    <col min="13314" max="13315" width="17.75" style="12" customWidth="1"/>
    <col min="13316" max="13316" width="0.375" style="12" customWidth="1"/>
    <col min="13317" max="13317" width="12.25" style="12" bestFit="1" customWidth="1"/>
    <col min="13318" max="13564" width="9.25" style="12"/>
    <col min="13565" max="13565" width="12.75" style="12" customWidth="1"/>
    <col min="13566" max="13566" width="34.75" style="12" customWidth="1"/>
    <col min="13567" max="13567" width="2.375" style="12" customWidth="1"/>
    <col min="13568" max="13568" width="8.625" style="12" customWidth="1"/>
    <col min="13569" max="13569" width="8.25" style="12" customWidth="1"/>
    <col min="13570" max="13571" width="17.75" style="12" customWidth="1"/>
    <col min="13572" max="13572" width="0.375" style="12" customWidth="1"/>
    <col min="13573" max="13573" width="12.25" style="12" bestFit="1" customWidth="1"/>
    <col min="13574" max="13820" width="9.25" style="12"/>
    <col min="13821" max="13821" width="12.75" style="12" customWidth="1"/>
    <col min="13822" max="13822" width="34.75" style="12" customWidth="1"/>
    <col min="13823" max="13823" width="2.375" style="12" customWidth="1"/>
    <col min="13824" max="13824" width="8.625" style="12" customWidth="1"/>
    <col min="13825" max="13825" width="8.25" style="12" customWidth="1"/>
    <col min="13826" max="13827" width="17.75" style="12" customWidth="1"/>
    <col min="13828" max="13828" width="0.375" style="12" customWidth="1"/>
    <col min="13829" max="13829" width="12.25" style="12" bestFit="1" customWidth="1"/>
    <col min="13830" max="14076" width="9.25" style="12"/>
    <col min="14077" max="14077" width="12.75" style="12" customWidth="1"/>
    <col min="14078" max="14078" width="34.75" style="12" customWidth="1"/>
    <col min="14079" max="14079" width="2.375" style="12" customWidth="1"/>
    <col min="14080" max="14080" width="8.625" style="12" customWidth="1"/>
    <col min="14081" max="14081" width="8.25" style="12" customWidth="1"/>
    <col min="14082" max="14083" width="17.75" style="12" customWidth="1"/>
    <col min="14084" max="14084" width="0.375" style="12" customWidth="1"/>
    <col min="14085" max="14085" width="12.25" style="12" bestFit="1" customWidth="1"/>
    <col min="14086" max="14332" width="9.25" style="12"/>
    <col min="14333" max="14333" width="12.75" style="12" customWidth="1"/>
    <col min="14334" max="14334" width="34.75" style="12" customWidth="1"/>
    <col min="14335" max="14335" width="2.375" style="12" customWidth="1"/>
    <col min="14336" max="14336" width="8.625" style="12" customWidth="1"/>
    <col min="14337" max="14337" width="8.25" style="12" customWidth="1"/>
    <col min="14338" max="14339" width="17.75" style="12" customWidth="1"/>
    <col min="14340" max="14340" width="0.375" style="12" customWidth="1"/>
    <col min="14341" max="14341" width="12.25" style="12" bestFit="1" customWidth="1"/>
    <col min="14342" max="14588" width="9.25" style="12"/>
    <col min="14589" max="14589" width="12.75" style="12" customWidth="1"/>
    <col min="14590" max="14590" width="34.75" style="12" customWidth="1"/>
    <col min="14591" max="14591" width="2.375" style="12" customWidth="1"/>
    <col min="14592" max="14592" width="8.625" style="12" customWidth="1"/>
    <col min="14593" max="14593" width="8.25" style="12" customWidth="1"/>
    <col min="14594" max="14595" width="17.75" style="12" customWidth="1"/>
    <col min="14596" max="14596" width="0.375" style="12" customWidth="1"/>
    <col min="14597" max="14597" width="12.25" style="12" bestFit="1" customWidth="1"/>
    <col min="14598" max="14844" width="9.25" style="12"/>
    <col min="14845" max="14845" width="12.75" style="12" customWidth="1"/>
    <col min="14846" max="14846" width="34.75" style="12" customWidth="1"/>
    <col min="14847" max="14847" width="2.375" style="12" customWidth="1"/>
    <col min="14848" max="14848" width="8.625" style="12" customWidth="1"/>
    <col min="14849" max="14849" width="8.25" style="12" customWidth="1"/>
    <col min="14850" max="14851" width="17.75" style="12" customWidth="1"/>
    <col min="14852" max="14852" width="0.375" style="12" customWidth="1"/>
    <col min="14853" max="14853" width="12.25" style="12" bestFit="1" customWidth="1"/>
    <col min="14854" max="15100" width="9.25" style="12"/>
    <col min="15101" max="15101" width="12.75" style="12" customWidth="1"/>
    <col min="15102" max="15102" width="34.75" style="12" customWidth="1"/>
    <col min="15103" max="15103" width="2.375" style="12" customWidth="1"/>
    <col min="15104" max="15104" width="8.625" style="12" customWidth="1"/>
    <col min="15105" max="15105" width="8.25" style="12" customWidth="1"/>
    <col min="15106" max="15107" width="17.75" style="12" customWidth="1"/>
    <col min="15108" max="15108" width="0.375" style="12" customWidth="1"/>
    <col min="15109" max="15109" width="12.25" style="12" bestFit="1" customWidth="1"/>
    <col min="15110" max="15356" width="9.25" style="12"/>
    <col min="15357" max="15357" width="12.75" style="12" customWidth="1"/>
    <col min="15358" max="15358" width="34.75" style="12" customWidth="1"/>
    <col min="15359" max="15359" width="2.375" style="12" customWidth="1"/>
    <col min="15360" max="15360" width="8.625" style="12" customWidth="1"/>
    <col min="15361" max="15361" width="8.25" style="12" customWidth="1"/>
    <col min="15362" max="15363" width="17.75" style="12" customWidth="1"/>
    <col min="15364" max="15364" width="0.375" style="12" customWidth="1"/>
    <col min="15365" max="15365" width="12.25" style="12" bestFit="1" customWidth="1"/>
    <col min="15366" max="15612" width="9.25" style="12"/>
    <col min="15613" max="15613" width="12.75" style="12" customWidth="1"/>
    <col min="15614" max="15614" width="34.75" style="12" customWidth="1"/>
    <col min="15615" max="15615" width="2.375" style="12" customWidth="1"/>
    <col min="15616" max="15616" width="8.625" style="12" customWidth="1"/>
    <col min="15617" max="15617" width="8.25" style="12" customWidth="1"/>
    <col min="15618" max="15619" width="17.75" style="12" customWidth="1"/>
    <col min="15620" max="15620" width="0.375" style="12" customWidth="1"/>
    <col min="15621" max="15621" width="12.25" style="12" bestFit="1" customWidth="1"/>
    <col min="15622" max="15868" width="9.25" style="12"/>
    <col min="15869" max="15869" width="12.75" style="12" customWidth="1"/>
    <col min="15870" max="15870" width="34.75" style="12" customWidth="1"/>
    <col min="15871" max="15871" width="2.375" style="12" customWidth="1"/>
    <col min="15872" max="15872" width="8.625" style="12" customWidth="1"/>
    <col min="15873" max="15873" width="8.25" style="12" customWidth="1"/>
    <col min="15874" max="15875" width="17.75" style="12" customWidth="1"/>
    <col min="15876" max="15876" width="0.375" style="12" customWidth="1"/>
    <col min="15877" max="15877" width="12.25" style="12" bestFit="1" customWidth="1"/>
    <col min="15878" max="16124" width="9.25" style="12"/>
    <col min="16125" max="16125" width="12.75" style="12" customWidth="1"/>
    <col min="16126" max="16126" width="34.75" style="12" customWidth="1"/>
    <col min="16127" max="16127" width="2.375" style="12" customWidth="1"/>
    <col min="16128" max="16128" width="8.625" style="12" customWidth="1"/>
    <col min="16129" max="16129" width="8.25" style="12" customWidth="1"/>
    <col min="16130" max="16131" width="17.75" style="12" customWidth="1"/>
    <col min="16132" max="16132" width="0.375" style="12" customWidth="1"/>
    <col min="16133" max="16133" width="12.25" style="12" bestFit="1" customWidth="1"/>
    <col min="16134" max="16384" width="9.25" style="12"/>
  </cols>
  <sheetData>
    <row r="1" spans="2:9" ht="23.1" customHeight="1" x14ac:dyDescent="0.2">
      <c r="B1" s="140" t="str">
        <f>'التدفقات النقدية'!B1:D1</f>
        <v>شركة ريام لاند للمقاولات</v>
      </c>
      <c r="C1" s="140"/>
      <c r="D1" s="140"/>
      <c r="E1" s="140"/>
      <c r="F1" s="140"/>
      <c r="G1" s="140"/>
      <c r="H1" s="140"/>
    </row>
    <row r="2" spans="2:9" ht="23.1" customHeight="1" x14ac:dyDescent="0.2">
      <c r="B2" s="147" t="str">
        <f>'التدفقات النقدية'!B2:D2</f>
        <v xml:space="preserve">شركة شخص واحد - ذات مسئولية محدودة </v>
      </c>
      <c r="C2" s="147"/>
      <c r="D2" s="147"/>
      <c r="E2" s="147"/>
      <c r="F2" s="147"/>
      <c r="G2" s="147"/>
      <c r="H2" s="147"/>
    </row>
    <row r="3" spans="2:9" ht="23.1" customHeight="1" x14ac:dyDescent="0.2">
      <c r="B3" s="140" t="s">
        <v>135</v>
      </c>
      <c r="C3" s="140"/>
      <c r="D3" s="140"/>
      <c r="E3" s="140"/>
      <c r="F3" s="140"/>
      <c r="G3" s="140"/>
      <c r="H3" s="140"/>
    </row>
    <row r="4" spans="2:9" ht="23.1" customHeight="1" x14ac:dyDescent="0.2">
      <c r="B4" s="148" t="s">
        <v>14</v>
      </c>
      <c r="C4" s="148"/>
      <c r="D4" s="148"/>
      <c r="E4" s="148"/>
      <c r="F4" s="148"/>
      <c r="G4" s="148"/>
      <c r="H4" s="148"/>
    </row>
    <row r="5" spans="2:9" s="68" customFormat="1" ht="24" customHeight="1" x14ac:dyDescent="0.2">
      <c r="B5" s="27"/>
      <c r="C5" s="27"/>
      <c r="D5" s="27"/>
      <c r="E5" s="27"/>
      <c r="F5" s="27"/>
      <c r="G5" s="27"/>
      <c r="H5" s="27"/>
    </row>
    <row r="6" spans="2:9" s="68" customFormat="1" ht="24" customHeight="1" x14ac:dyDescent="0.2">
      <c r="B6" s="11" t="s">
        <v>73</v>
      </c>
      <c r="C6" s="27"/>
      <c r="D6" s="27"/>
      <c r="E6" s="27"/>
      <c r="F6" s="27"/>
      <c r="G6" s="27"/>
      <c r="H6" s="46" t="str">
        <f>'المركز المالي'!E6</f>
        <v>31 ديسمبر 2024م</v>
      </c>
    </row>
    <row r="7" spans="2:9" s="68" customFormat="1" ht="24" customHeight="1" x14ac:dyDescent="0.2">
      <c r="B7" s="11" t="s">
        <v>55</v>
      </c>
      <c r="C7" s="27"/>
      <c r="D7" s="27"/>
      <c r="E7" s="27"/>
      <c r="F7" s="27"/>
      <c r="G7" s="27"/>
      <c r="H7" s="15">
        <f>ROUND(SUMIF('ميزان المراجعة'!J:J,'5-6'!B7,'ميزان المراجعة'!I:I),0)</f>
        <v>9200</v>
      </c>
    </row>
    <row r="8" spans="2:9" s="68" customFormat="1" ht="24" customHeight="1" thickBot="1" x14ac:dyDescent="0.25">
      <c r="B8" s="27"/>
      <c r="C8" s="27"/>
      <c r="D8" s="27"/>
      <c r="E8" s="27"/>
      <c r="F8" s="27"/>
      <c r="G8" s="27"/>
      <c r="H8" s="42">
        <f>ROUND(SUM(H7:H7),0)</f>
        <v>9200</v>
      </c>
    </row>
    <row r="9" spans="2:9" s="68" customFormat="1" ht="24" customHeight="1" thickTop="1" x14ac:dyDescent="0.2">
      <c r="B9" s="27"/>
      <c r="C9" s="27"/>
      <c r="D9" s="27"/>
      <c r="E9" s="27"/>
      <c r="F9" s="27"/>
      <c r="G9" s="27"/>
      <c r="H9" s="27"/>
    </row>
    <row r="10" spans="2:9" ht="20.25" x14ac:dyDescent="0.2">
      <c r="B10" s="149" t="s">
        <v>116</v>
      </c>
      <c r="C10" s="149"/>
      <c r="D10" s="71"/>
      <c r="E10" s="71"/>
      <c r="F10" s="71"/>
      <c r="G10" s="71"/>
      <c r="H10" s="71"/>
      <c r="I10" s="72"/>
    </row>
    <row r="11" spans="2:9" ht="65.25" customHeight="1" x14ac:dyDescent="0.2">
      <c r="B11" s="150" t="s">
        <v>46</v>
      </c>
      <c r="C11" s="150"/>
      <c r="D11" s="150"/>
      <c r="E11" s="150"/>
      <c r="F11" s="150"/>
      <c r="G11" s="150"/>
      <c r="H11" s="150"/>
      <c r="I11" s="6"/>
    </row>
    <row r="12" spans="2:9" ht="9.9499999999999993" customHeight="1" x14ac:dyDescent="0.2">
      <c r="B12" s="3"/>
      <c r="C12" s="3"/>
      <c r="D12" s="3"/>
      <c r="E12" s="3"/>
      <c r="F12" s="3"/>
      <c r="G12" s="3"/>
      <c r="H12" s="3"/>
      <c r="I12" s="6"/>
    </row>
    <row r="13" spans="2:9" ht="20.25" x14ac:dyDescent="0.2">
      <c r="B13" s="151" t="s">
        <v>27</v>
      </c>
      <c r="C13" s="151"/>
      <c r="D13" s="151"/>
      <c r="E13" s="151"/>
      <c r="F13" s="151"/>
      <c r="G13" s="151"/>
      <c r="H13" s="151"/>
      <c r="I13" s="73"/>
    </row>
    <row r="14" spans="2:9" ht="29.25" customHeight="1" x14ac:dyDescent="0.2">
      <c r="B14" s="152" t="s">
        <v>75</v>
      </c>
      <c r="C14" s="152"/>
      <c r="D14" s="152"/>
      <c r="E14" s="152"/>
      <c r="F14" s="152"/>
      <c r="G14" s="152"/>
      <c r="H14" s="152"/>
      <c r="I14" s="6"/>
    </row>
    <row r="15" spans="2:9" ht="9.9499999999999993" customHeight="1" x14ac:dyDescent="0.2">
      <c r="B15" s="3"/>
      <c r="C15" s="3"/>
      <c r="D15" s="3"/>
      <c r="E15" s="3"/>
      <c r="F15" s="3"/>
      <c r="G15" s="3"/>
      <c r="H15" s="3"/>
      <c r="I15" s="3"/>
    </row>
    <row r="16" spans="2:9" s="19" customFormat="1" ht="20.25" x14ac:dyDescent="0.2">
      <c r="H16" s="1" t="s">
        <v>30</v>
      </c>
      <c r="I16" s="74"/>
    </row>
    <row r="17" spans="2:10" ht="39.75" customHeight="1" x14ac:dyDescent="0.2">
      <c r="B17" s="1" t="s">
        <v>28</v>
      </c>
      <c r="C17" s="2"/>
      <c r="D17" s="1" t="s">
        <v>29</v>
      </c>
      <c r="E17" s="2"/>
      <c r="F17" s="1" t="s">
        <v>31</v>
      </c>
      <c r="G17" s="98"/>
      <c r="H17" s="46" t="s">
        <v>58</v>
      </c>
      <c r="I17" s="75"/>
    </row>
    <row r="18" spans="2:10" ht="36" customHeight="1" x14ac:dyDescent="0.2">
      <c r="B18" s="3" t="s">
        <v>113</v>
      </c>
      <c r="C18" s="4"/>
      <c r="D18" s="3" t="s">
        <v>163</v>
      </c>
      <c r="E18" s="3"/>
      <c r="F18" s="3" t="s">
        <v>121</v>
      </c>
      <c r="G18" s="3"/>
      <c r="H18" s="5">
        <f>-226585</f>
        <v>-226585</v>
      </c>
      <c r="I18" s="75"/>
    </row>
    <row r="19" spans="2:10" ht="11.25" customHeight="1" x14ac:dyDescent="0.2">
      <c r="B19" s="4"/>
      <c r="C19" s="4"/>
      <c r="D19" s="4"/>
      <c r="E19" s="3"/>
      <c r="F19" s="4"/>
      <c r="G19" s="4"/>
      <c r="H19" s="4"/>
      <c r="I19" s="3"/>
    </row>
    <row r="20" spans="2:10" ht="20.25" x14ac:dyDescent="0.2">
      <c r="B20" s="7" t="s">
        <v>32</v>
      </c>
      <c r="C20" s="7"/>
      <c r="D20" s="7"/>
      <c r="E20" s="7"/>
      <c r="F20" s="7"/>
      <c r="G20" s="7"/>
      <c r="H20" s="7"/>
      <c r="I20" s="7"/>
    </row>
    <row r="21" spans="2:10" ht="4.5" customHeight="1" x14ac:dyDescent="0.2">
      <c r="E21" s="9"/>
      <c r="F21" s="9"/>
      <c r="G21" s="9"/>
      <c r="H21" s="9"/>
      <c r="I21" s="75"/>
    </row>
    <row r="22" spans="2:10" ht="38.25" customHeight="1" x14ac:dyDescent="0.2">
      <c r="B22" s="153" t="s">
        <v>77</v>
      </c>
      <c r="C22" s="154"/>
      <c r="D22" s="154"/>
      <c r="E22" s="9"/>
      <c r="F22" s="9"/>
      <c r="G22" s="9"/>
      <c r="H22" s="46" t="str">
        <f>H17</f>
        <v>31 ديسمبر 2024م</v>
      </c>
      <c r="I22" s="75"/>
    </row>
    <row r="23" spans="2:10" ht="38.25" customHeight="1" x14ac:dyDescent="0.2">
      <c r="B23" s="7" t="str">
        <f>B18</f>
        <v>شركة ريام لاند للمقاولات</v>
      </c>
      <c r="C23" s="10"/>
      <c r="D23" s="9"/>
      <c r="E23" s="9"/>
      <c r="F23" s="9"/>
      <c r="G23" s="9"/>
      <c r="H23" s="5">
        <v>226585</v>
      </c>
      <c r="I23" s="75"/>
      <c r="J23" s="58"/>
    </row>
    <row r="24" spans="2:10" ht="38.25" customHeight="1" thickBot="1" x14ac:dyDescent="0.25">
      <c r="B24" s="10"/>
      <c r="C24" s="10"/>
      <c r="D24" s="9"/>
      <c r="E24" s="9"/>
      <c r="F24" s="9"/>
      <c r="G24" s="9"/>
      <c r="H24" s="42">
        <f>ROUND(SUM(H23:H23),0)</f>
        <v>226585</v>
      </c>
      <c r="I24" s="75"/>
    </row>
    <row r="25" spans="2:10" ht="24" customHeight="1" thickTop="1" x14ac:dyDescent="0.2"/>
    <row r="31" spans="2:10" ht="20.25" x14ac:dyDescent="0.2">
      <c r="B31" s="76"/>
      <c r="C31" s="76"/>
      <c r="D31" s="76"/>
      <c r="E31" s="76"/>
      <c r="F31" s="76"/>
      <c r="G31" s="76"/>
      <c r="H31" s="76"/>
    </row>
    <row r="32" spans="2:10" ht="20.25" x14ac:dyDescent="0.2">
      <c r="B32" s="145">
        <v>15</v>
      </c>
      <c r="C32" s="145"/>
      <c r="D32" s="145"/>
      <c r="E32" s="145"/>
      <c r="F32" s="145"/>
      <c r="G32" s="145"/>
      <c r="H32" s="145"/>
    </row>
    <row r="33" spans="2:2" ht="4.5" customHeight="1" x14ac:dyDescent="0.2"/>
    <row r="36" spans="2:2" ht="24" customHeight="1" x14ac:dyDescent="0.2">
      <c r="B36" s="12">
        <v>4</v>
      </c>
    </row>
  </sheetData>
  <mergeCells count="10">
    <mergeCell ref="B11:H11"/>
    <mergeCell ref="B13:H13"/>
    <mergeCell ref="B14:H14"/>
    <mergeCell ref="B22:D22"/>
    <mergeCell ref="B32:H32"/>
    <mergeCell ref="B1:H1"/>
    <mergeCell ref="B2:H2"/>
    <mergeCell ref="B3:H3"/>
    <mergeCell ref="B4:H4"/>
    <mergeCell ref="B10:C10"/>
  </mergeCells>
  <printOptions horizontalCentered="1"/>
  <pageMargins left="0" right="0.21" top="0.62992125984251968" bottom="0" header="0" footer="0"/>
  <pageSetup paperSize="9" scale="95" firstPageNumber="5"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FE7F-D6DC-4CD0-B7C4-37CA0817808E}">
  <sheetPr>
    <tabColor rgb="FFFFFF00"/>
  </sheetPr>
  <dimension ref="A1:I33"/>
  <sheetViews>
    <sheetView showGridLines="0" rightToLeft="1" view="pageBreakPreview" topLeftCell="A13" zoomScale="130" zoomScaleNormal="130" zoomScaleSheetLayoutView="130" workbookViewId="0">
      <selection activeCell="B21" sqref="B21:H21"/>
    </sheetView>
  </sheetViews>
  <sheetFormatPr defaultColWidth="9.25" defaultRowHeight="24" customHeight="1" x14ac:dyDescent="0.2"/>
  <cols>
    <col min="1" max="1" width="0.625" style="12" customWidth="1"/>
    <col min="2" max="2" width="62.375" style="12" customWidth="1"/>
    <col min="3" max="3" width="2.875" style="12" customWidth="1"/>
    <col min="4" max="4" width="9.75" style="12" customWidth="1"/>
    <col min="5" max="5" width="1.375" style="12" customWidth="1"/>
    <col min="6" max="6" width="13.375" style="12" customWidth="1"/>
    <col min="7" max="7" width="1.875" style="12" customWidth="1"/>
    <col min="8" max="8" width="12.25" style="12" customWidth="1"/>
    <col min="9" max="9" width="1.875" style="12" customWidth="1"/>
    <col min="10" max="253" width="9.25" style="12"/>
    <col min="254" max="254" width="12.75" style="12" customWidth="1"/>
    <col min="255" max="255" width="34.75" style="12" customWidth="1"/>
    <col min="256" max="256" width="2.375" style="12" customWidth="1"/>
    <col min="257" max="257" width="8.625" style="12" customWidth="1"/>
    <col min="258" max="258" width="8.25" style="12" customWidth="1"/>
    <col min="259" max="260" width="17.75" style="12" customWidth="1"/>
    <col min="261" max="261" width="0.375" style="12" customWidth="1"/>
    <col min="262" max="262" width="12.25" style="12" bestFit="1" customWidth="1"/>
    <col min="263" max="509" width="9.25" style="12"/>
    <col min="510" max="510" width="12.75" style="12" customWidth="1"/>
    <col min="511" max="511" width="34.75" style="12" customWidth="1"/>
    <col min="512" max="512" width="2.375" style="12" customWidth="1"/>
    <col min="513" max="513" width="8.625" style="12" customWidth="1"/>
    <col min="514" max="514" width="8.25" style="12" customWidth="1"/>
    <col min="515" max="516" width="17.75" style="12" customWidth="1"/>
    <col min="517" max="517" width="0.375" style="12" customWidth="1"/>
    <col min="518" max="518" width="12.25" style="12" bestFit="1" customWidth="1"/>
    <col min="519" max="765" width="9.25" style="12"/>
    <col min="766" max="766" width="12.75" style="12" customWidth="1"/>
    <col min="767" max="767" width="34.75" style="12" customWidth="1"/>
    <col min="768" max="768" width="2.375" style="12" customWidth="1"/>
    <col min="769" max="769" width="8.625" style="12" customWidth="1"/>
    <col min="770" max="770" width="8.25" style="12" customWidth="1"/>
    <col min="771" max="772" width="17.75" style="12" customWidth="1"/>
    <col min="773" max="773" width="0.375" style="12" customWidth="1"/>
    <col min="774" max="774" width="12.25" style="12" bestFit="1" customWidth="1"/>
    <col min="775" max="1021" width="9.25" style="12"/>
    <col min="1022" max="1022" width="12.75" style="12" customWidth="1"/>
    <col min="1023" max="1023" width="34.75" style="12" customWidth="1"/>
    <col min="1024" max="1024" width="2.375" style="12" customWidth="1"/>
    <col min="1025" max="1025" width="8.625" style="12" customWidth="1"/>
    <col min="1026" max="1026" width="8.25" style="12" customWidth="1"/>
    <col min="1027" max="1028" width="17.75" style="12" customWidth="1"/>
    <col min="1029" max="1029" width="0.375" style="12" customWidth="1"/>
    <col min="1030" max="1030" width="12.25" style="12" bestFit="1" customWidth="1"/>
    <col min="1031" max="1277" width="9.25" style="12"/>
    <col min="1278" max="1278" width="12.75" style="12" customWidth="1"/>
    <col min="1279" max="1279" width="34.75" style="12" customWidth="1"/>
    <col min="1280" max="1280" width="2.375" style="12" customWidth="1"/>
    <col min="1281" max="1281" width="8.625" style="12" customWidth="1"/>
    <col min="1282" max="1282" width="8.25" style="12" customWidth="1"/>
    <col min="1283" max="1284" width="17.75" style="12" customWidth="1"/>
    <col min="1285" max="1285" width="0.375" style="12" customWidth="1"/>
    <col min="1286" max="1286" width="12.25" style="12" bestFit="1" customWidth="1"/>
    <col min="1287" max="1533" width="9.25" style="12"/>
    <col min="1534" max="1534" width="12.75" style="12" customWidth="1"/>
    <col min="1535" max="1535" width="34.75" style="12" customWidth="1"/>
    <col min="1536" max="1536" width="2.375" style="12" customWidth="1"/>
    <col min="1537" max="1537" width="8.625" style="12" customWidth="1"/>
    <col min="1538" max="1538" width="8.25" style="12" customWidth="1"/>
    <col min="1539" max="1540" width="17.75" style="12" customWidth="1"/>
    <col min="1541" max="1541" width="0.375" style="12" customWidth="1"/>
    <col min="1542" max="1542" width="12.25" style="12" bestFit="1" customWidth="1"/>
    <col min="1543" max="1789" width="9.25" style="12"/>
    <col min="1790" max="1790" width="12.75" style="12" customWidth="1"/>
    <col min="1791" max="1791" width="34.75" style="12" customWidth="1"/>
    <col min="1792" max="1792" width="2.375" style="12" customWidth="1"/>
    <col min="1793" max="1793" width="8.625" style="12" customWidth="1"/>
    <col min="1794" max="1794" width="8.25" style="12" customWidth="1"/>
    <col min="1795" max="1796" width="17.75" style="12" customWidth="1"/>
    <col min="1797" max="1797" width="0.375" style="12" customWidth="1"/>
    <col min="1798" max="1798" width="12.25" style="12" bestFit="1" customWidth="1"/>
    <col min="1799" max="2045" width="9.25" style="12"/>
    <col min="2046" max="2046" width="12.75" style="12" customWidth="1"/>
    <col min="2047" max="2047" width="34.75" style="12" customWidth="1"/>
    <col min="2048" max="2048" width="2.375" style="12" customWidth="1"/>
    <col min="2049" max="2049" width="8.625" style="12" customWidth="1"/>
    <col min="2050" max="2050" width="8.25" style="12" customWidth="1"/>
    <col min="2051" max="2052" width="17.75" style="12" customWidth="1"/>
    <col min="2053" max="2053" width="0.375" style="12" customWidth="1"/>
    <col min="2054" max="2054" width="12.25" style="12" bestFit="1" customWidth="1"/>
    <col min="2055" max="2301" width="9.25" style="12"/>
    <col min="2302" max="2302" width="12.75" style="12" customWidth="1"/>
    <col min="2303" max="2303" width="34.75" style="12" customWidth="1"/>
    <col min="2304" max="2304" width="2.375" style="12" customWidth="1"/>
    <col min="2305" max="2305" width="8.625" style="12" customWidth="1"/>
    <col min="2306" max="2306" width="8.25" style="12" customWidth="1"/>
    <col min="2307" max="2308" width="17.75" style="12" customWidth="1"/>
    <col min="2309" max="2309" width="0.375" style="12" customWidth="1"/>
    <col min="2310" max="2310" width="12.25" style="12" bestFit="1" customWidth="1"/>
    <col min="2311" max="2557" width="9.25" style="12"/>
    <col min="2558" max="2558" width="12.75" style="12" customWidth="1"/>
    <col min="2559" max="2559" width="34.75" style="12" customWidth="1"/>
    <col min="2560" max="2560" width="2.375" style="12" customWidth="1"/>
    <col min="2561" max="2561" width="8.625" style="12" customWidth="1"/>
    <col min="2562" max="2562" width="8.25" style="12" customWidth="1"/>
    <col min="2563" max="2564" width="17.75" style="12" customWidth="1"/>
    <col min="2565" max="2565" width="0.375" style="12" customWidth="1"/>
    <col min="2566" max="2566" width="12.25" style="12" bestFit="1" customWidth="1"/>
    <col min="2567" max="2813" width="9.25" style="12"/>
    <col min="2814" max="2814" width="12.75" style="12" customWidth="1"/>
    <col min="2815" max="2815" width="34.75" style="12" customWidth="1"/>
    <col min="2816" max="2816" width="2.375" style="12" customWidth="1"/>
    <col min="2817" max="2817" width="8.625" style="12" customWidth="1"/>
    <col min="2818" max="2818" width="8.25" style="12" customWidth="1"/>
    <col min="2819" max="2820" width="17.75" style="12" customWidth="1"/>
    <col min="2821" max="2821" width="0.375" style="12" customWidth="1"/>
    <col min="2822" max="2822" width="12.25" style="12" bestFit="1" customWidth="1"/>
    <col min="2823" max="3069" width="9.25" style="12"/>
    <col min="3070" max="3070" width="12.75" style="12" customWidth="1"/>
    <col min="3071" max="3071" width="34.75" style="12" customWidth="1"/>
    <col min="3072" max="3072" width="2.375" style="12" customWidth="1"/>
    <col min="3073" max="3073" width="8.625" style="12" customWidth="1"/>
    <col min="3074" max="3074" width="8.25" style="12" customWidth="1"/>
    <col min="3075" max="3076" width="17.75" style="12" customWidth="1"/>
    <col min="3077" max="3077" width="0.375" style="12" customWidth="1"/>
    <col min="3078" max="3078" width="12.25" style="12" bestFit="1" customWidth="1"/>
    <col min="3079" max="3325" width="9.25" style="12"/>
    <col min="3326" max="3326" width="12.75" style="12" customWidth="1"/>
    <col min="3327" max="3327" width="34.75" style="12" customWidth="1"/>
    <col min="3328" max="3328" width="2.375" style="12" customWidth="1"/>
    <col min="3329" max="3329" width="8.625" style="12" customWidth="1"/>
    <col min="3330" max="3330" width="8.25" style="12" customWidth="1"/>
    <col min="3331" max="3332" width="17.75" style="12" customWidth="1"/>
    <col min="3333" max="3333" width="0.375" style="12" customWidth="1"/>
    <col min="3334" max="3334" width="12.25" style="12" bestFit="1" customWidth="1"/>
    <col min="3335" max="3581" width="9.25" style="12"/>
    <col min="3582" max="3582" width="12.75" style="12" customWidth="1"/>
    <col min="3583" max="3583" width="34.75" style="12" customWidth="1"/>
    <col min="3584" max="3584" width="2.375" style="12" customWidth="1"/>
    <col min="3585" max="3585" width="8.625" style="12" customWidth="1"/>
    <col min="3586" max="3586" width="8.25" style="12" customWidth="1"/>
    <col min="3587" max="3588" width="17.75" style="12" customWidth="1"/>
    <col min="3589" max="3589" width="0.375" style="12" customWidth="1"/>
    <col min="3590" max="3590" width="12.25" style="12" bestFit="1" customWidth="1"/>
    <col min="3591" max="3837" width="9.25" style="12"/>
    <col min="3838" max="3838" width="12.75" style="12" customWidth="1"/>
    <col min="3839" max="3839" width="34.75" style="12" customWidth="1"/>
    <col min="3840" max="3840" width="2.375" style="12" customWidth="1"/>
    <col min="3841" max="3841" width="8.625" style="12" customWidth="1"/>
    <col min="3842" max="3842" width="8.25" style="12" customWidth="1"/>
    <col min="3843" max="3844" width="17.75" style="12" customWidth="1"/>
    <col min="3845" max="3845" width="0.375" style="12" customWidth="1"/>
    <col min="3846" max="3846" width="12.25" style="12" bestFit="1" customWidth="1"/>
    <col min="3847" max="4093" width="9.25" style="12"/>
    <col min="4094" max="4094" width="12.75" style="12" customWidth="1"/>
    <col min="4095" max="4095" width="34.75" style="12" customWidth="1"/>
    <col min="4096" max="4096" width="2.375" style="12" customWidth="1"/>
    <col min="4097" max="4097" width="8.625" style="12" customWidth="1"/>
    <col min="4098" max="4098" width="8.25" style="12" customWidth="1"/>
    <col min="4099" max="4100" width="17.75" style="12" customWidth="1"/>
    <col min="4101" max="4101" width="0.375" style="12" customWidth="1"/>
    <col min="4102" max="4102" width="12.25" style="12" bestFit="1" customWidth="1"/>
    <col min="4103" max="4349" width="9.25" style="12"/>
    <col min="4350" max="4350" width="12.75" style="12" customWidth="1"/>
    <col min="4351" max="4351" width="34.75" style="12" customWidth="1"/>
    <col min="4352" max="4352" width="2.375" style="12" customWidth="1"/>
    <col min="4353" max="4353" width="8.625" style="12" customWidth="1"/>
    <col min="4354" max="4354" width="8.25" style="12" customWidth="1"/>
    <col min="4355" max="4356" width="17.75" style="12" customWidth="1"/>
    <col min="4357" max="4357" width="0.375" style="12" customWidth="1"/>
    <col min="4358" max="4358" width="12.25" style="12" bestFit="1" customWidth="1"/>
    <col min="4359" max="4605" width="9.25" style="12"/>
    <col min="4606" max="4606" width="12.75" style="12" customWidth="1"/>
    <col min="4607" max="4607" width="34.75" style="12" customWidth="1"/>
    <col min="4608" max="4608" width="2.375" style="12" customWidth="1"/>
    <col min="4609" max="4609" width="8.625" style="12" customWidth="1"/>
    <col min="4610" max="4610" width="8.25" style="12" customWidth="1"/>
    <col min="4611" max="4612" width="17.75" style="12" customWidth="1"/>
    <col min="4613" max="4613" width="0.375" style="12" customWidth="1"/>
    <col min="4614" max="4614" width="12.25" style="12" bestFit="1" customWidth="1"/>
    <col min="4615" max="4861" width="9.25" style="12"/>
    <col min="4862" max="4862" width="12.75" style="12" customWidth="1"/>
    <col min="4863" max="4863" width="34.75" style="12" customWidth="1"/>
    <col min="4864" max="4864" width="2.375" style="12" customWidth="1"/>
    <col min="4865" max="4865" width="8.625" style="12" customWidth="1"/>
    <col min="4866" max="4866" width="8.25" style="12" customWidth="1"/>
    <col min="4867" max="4868" width="17.75" style="12" customWidth="1"/>
    <col min="4869" max="4869" width="0.375" style="12" customWidth="1"/>
    <col min="4870" max="4870" width="12.25" style="12" bestFit="1" customWidth="1"/>
    <col min="4871" max="5117" width="9.25" style="12"/>
    <col min="5118" max="5118" width="12.75" style="12" customWidth="1"/>
    <col min="5119" max="5119" width="34.75" style="12" customWidth="1"/>
    <col min="5120" max="5120" width="2.375" style="12" customWidth="1"/>
    <col min="5121" max="5121" width="8.625" style="12" customWidth="1"/>
    <col min="5122" max="5122" width="8.25" style="12" customWidth="1"/>
    <col min="5123" max="5124" width="17.75" style="12" customWidth="1"/>
    <col min="5125" max="5125" width="0.375" style="12" customWidth="1"/>
    <col min="5126" max="5126" width="12.25" style="12" bestFit="1" customWidth="1"/>
    <col min="5127" max="5373" width="9.25" style="12"/>
    <col min="5374" max="5374" width="12.75" style="12" customWidth="1"/>
    <col min="5375" max="5375" width="34.75" style="12" customWidth="1"/>
    <col min="5376" max="5376" width="2.375" style="12" customWidth="1"/>
    <col min="5377" max="5377" width="8.625" style="12" customWidth="1"/>
    <col min="5378" max="5378" width="8.25" style="12" customWidth="1"/>
    <col min="5379" max="5380" width="17.75" style="12" customWidth="1"/>
    <col min="5381" max="5381" width="0.375" style="12" customWidth="1"/>
    <col min="5382" max="5382" width="12.25" style="12" bestFit="1" customWidth="1"/>
    <col min="5383" max="5629" width="9.25" style="12"/>
    <col min="5630" max="5630" width="12.75" style="12" customWidth="1"/>
    <col min="5631" max="5631" width="34.75" style="12" customWidth="1"/>
    <col min="5632" max="5632" width="2.375" style="12" customWidth="1"/>
    <col min="5633" max="5633" width="8.625" style="12" customWidth="1"/>
    <col min="5634" max="5634" width="8.25" style="12" customWidth="1"/>
    <col min="5635" max="5636" width="17.75" style="12" customWidth="1"/>
    <col min="5637" max="5637" width="0.375" style="12" customWidth="1"/>
    <col min="5638" max="5638" width="12.25" style="12" bestFit="1" customWidth="1"/>
    <col min="5639" max="5885" width="9.25" style="12"/>
    <col min="5886" max="5886" width="12.75" style="12" customWidth="1"/>
    <col min="5887" max="5887" width="34.75" style="12" customWidth="1"/>
    <col min="5888" max="5888" width="2.375" style="12" customWidth="1"/>
    <col min="5889" max="5889" width="8.625" style="12" customWidth="1"/>
    <col min="5890" max="5890" width="8.25" style="12" customWidth="1"/>
    <col min="5891" max="5892" width="17.75" style="12" customWidth="1"/>
    <col min="5893" max="5893" width="0.375" style="12" customWidth="1"/>
    <col min="5894" max="5894" width="12.25" style="12" bestFit="1" customWidth="1"/>
    <col min="5895" max="6141" width="9.25" style="12"/>
    <col min="6142" max="6142" width="12.75" style="12" customWidth="1"/>
    <col min="6143" max="6143" width="34.75" style="12" customWidth="1"/>
    <col min="6144" max="6144" width="2.375" style="12" customWidth="1"/>
    <col min="6145" max="6145" width="8.625" style="12" customWidth="1"/>
    <col min="6146" max="6146" width="8.25" style="12" customWidth="1"/>
    <col min="6147" max="6148" width="17.75" style="12" customWidth="1"/>
    <col min="6149" max="6149" width="0.375" style="12" customWidth="1"/>
    <col min="6150" max="6150" width="12.25" style="12" bestFit="1" customWidth="1"/>
    <col min="6151" max="6397" width="9.25" style="12"/>
    <col min="6398" max="6398" width="12.75" style="12" customWidth="1"/>
    <col min="6399" max="6399" width="34.75" style="12" customWidth="1"/>
    <col min="6400" max="6400" width="2.375" style="12" customWidth="1"/>
    <col min="6401" max="6401" width="8.625" style="12" customWidth="1"/>
    <col min="6402" max="6402" width="8.25" style="12" customWidth="1"/>
    <col min="6403" max="6404" width="17.75" style="12" customWidth="1"/>
    <col min="6405" max="6405" width="0.375" style="12" customWidth="1"/>
    <col min="6406" max="6406" width="12.25" style="12" bestFit="1" customWidth="1"/>
    <col min="6407" max="6653" width="9.25" style="12"/>
    <col min="6654" max="6654" width="12.75" style="12" customWidth="1"/>
    <col min="6655" max="6655" width="34.75" style="12" customWidth="1"/>
    <col min="6656" max="6656" width="2.375" style="12" customWidth="1"/>
    <col min="6657" max="6657" width="8.625" style="12" customWidth="1"/>
    <col min="6658" max="6658" width="8.25" style="12" customWidth="1"/>
    <col min="6659" max="6660" width="17.75" style="12" customWidth="1"/>
    <col min="6661" max="6661" width="0.375" style="12" customWidth="1"/>
    <col min="6662" max="6662" width="12.25" style="12" bestFit="1" customWidth="1"/>
    <col min="6663" max="6909" width="9.25" style="12"/>
    <col min="6910" max="6910" width="12.75" style="12" customWidth="1"/>
    <col min="6911" max="6911" width="34.75" style="12" customWidth="1"/>
    <col min="6912" max="6912" width="2.375" style="12" customWidth="1"/>
    <col min="6913" max="6913" width="8.625" style="12" customWidth="1"/>
    <col min="6914" max="6914" width="8.25" style="12" customWidth="1"/>
    <col min="6915" max="6916" width="17.75" style="12" customWidth="1"/>
    <col min="6917" max="6917" width="0.375" style="12" customWidth="1"/>
    <col min="6918" max="6918" width="12.25" style="12" bestFit="1" customWidth="1"/>
    <col min="6919" max="7165" width="9.25" style="12"/>
    <col min="7166" max="7166" width="12.75" style="12" customWidth="1"/>
    <col min="7167" max="7167" width="34.75" style="12" customWidth="1"/>
    <col min="7168" max="7168" width="2.375" style="12" customWidth="1"/>
    <col min="7169" max="7169" width="8.625" style="12" customWidth="1"/>
    <col min="7170" max="7170" width="8.25" style="12" customWidth="1"/>
    <col min="7171" max="7172" width="17.75" style="12" customWidth="1"/>
    <col min="7173" max="7173" width="0.375" style="12" customWidth="1"/>
    <col min="7174" max="7174" width="12.25" style="12" bestFit="1" customWidth="1"/>
    <col min="7175" max="7421" width="9.25" style="12"/>
    <col min="7422" max="7422" width="12.75" style="12" customWidth="1"/>
    <col min="7423" max="7423" width="34.75" style="12" customWidth="1"/>
    <col min="7424" max="7424" width="2.375" style="12" customWidth="1"/>
    <col min="7425" max="7425" width="8.625" style="12" customWidth="1"/>
    <col min="7426" max="7426" width="8.25" style="12" customWidth="1"/>
    <col min="7427" max="7428" width="17.75" style="12" customWidth="1"/>
    <col min="7429" max="7429" width="0.375" style="12" customWidth="1"/>
    <col min="7430" max="7430" width="12.25" style="12" bestFit="1" customWidth="1"/>
    <col min="7431" max="7677" width="9.25" style="12"/>
    <col min="7678" max="7678" width="12.75" style="12" customWidth="1"/>
    <col min="7679" max="7679" width="34.75" style="12" customWidth="1"/>
    <col min="7680" max="7680" width="2.375" style="12" customWidth="1"/>
    <col min="7681" max="7681" width="8.625" style="12" customWidth="1"/>
    <col min="7682" max="7682" width="8.25" style="12" customWidth="1"/>
    <col min="7683" max="7684" width="17.75" style="12" customWidth="1"/>
    <col min="7685" max="7685" width="0.375" style="12" customWidth="1"/>
    <col min="7686" max="7686" width="12.25" style="12" bestFit="1" customWidth="1"/>
    <col min="7687" max="7933" width="9.25" style="12"/>
    <col min="7934" max="7934" width="12.75" style="12" customWidth="1"/>
    <col min="7935" max="7935" width="34.75" style="12" customWidth="1"/>
    <col min="7936" max="7936" width="2.375" style="12" customWidth="1"/>
    <col min="7937" max="7937" width="8.625" style="12" customWidth="1"/>
    <col min="7938" max="7938" width="8.25" style="12" customWidth="1"/>
    <col min="7939" max="7940" width="17.75" style="12" customWidth="1"/>
    <col min="7941" max="7941" width="0.375" style="12" customWidth="1"/>
    <col min="7942" max="7942" width="12.25" style="12" bestFit="1" customWidth="1"/>
    <col min="7943" max="8189" width="9.25" style="12"/>
    <col min="8190" max="8190" width="12.75" style="12" customWidth="1"/>
    <col min="8191" max="8191" width="34.75" style="12" customWidth="1"/>
    <col min="8192" max="8192" width="2.375" style="12" customWidth="1"/>
    <col min="8193" max="8193" width="8.625" style="12" customWidth="1"/>
    <col min="8194" max="8194" width="8.25" style="12" customWidth="1"/>
    <col min="8195" max="8196" width="17.75" style="12" customWidth="1"/>
    <col min="8197" max="8197" width="0.375" style="12" customWidth="1"/>
    <col min="8198" max="8198" width="12.25" style="12" bestFit="1" customWidth="1"/>
    <col min="8199" max="8445" width="9.25" style="12"/>
    <col min="8446" max="8446" width="12.75" style="12" customWidth="1"/>
    <col min="8447" max="8447" width="34.75" style="12" customWidth="1"/>
    <col min="8448" max="8448" width="2.375" style="12" customWidth="1"/>
    <col min="8449" max="8449" width="8.625" style="12" customWidth="1"/>
    <col min="8450" max="8450" width="8.25" style="12" customWidth="1"/>
    <col min="8451" max="8452" width="17.75" style="12" customWidth="1"/>
    <col min="8453" max="8453" width="0.375" style="12" customWidth="1"/>
    <col min="8454" max="8454" width="12.25" style="12" bestFit="1" customWidth="1"/>
    <col min="8455" max="8701" width="9.25" style="12"/>
    <col min="8702" max="8702" width="12.75" style="12" customWidth="1"/>
    <col min="8703" max="8703" width="34.75" style="12" customWidth="1"/>
    <col min="8704" max="8704" width="2.375" style="12" customWidth="1"/>
    <col min="8705" max="8705" width="8.625" style="12" customWidth="1"/>
    <col min="8706" max="8706" width="8.25" style="12" customWidth="1"/>
    <col min="8707" max="8708" width="17.75" style="12" customWidth="1"/>
    <col min="8709" max="8709" width="0.375" style="12" customWidth="1"/>
    <col min="8710" max="8710" width="12.25" style="12" bestFit="1" customWidth="1"/>
    <col min="8711" max="8957" width="9.25" style="12"/>
    <col min="8958" max="8958" width="12.75" style="12" customWidth="1"/>
    <col min="8959" max="8959" width="34.75" style="12" customWidth="1"/>
    <col min="8960" max="8960" width="2.375" style="12" customWidth="1"/>
    <col min="8961" max="8961" width="8.625" style="12" customWidth="1"/>
    <col min="8962" max="8962" width="8.25" style="12" customWidth="1"/>
    <col min="8963" max="8964" width="17.75" style="12" customWidth="1"/>
    <col min="8965" max="8965" width="0.375" style="12" customWidth="1"/>
    <col min="8966" max="8966" width="12.25" style="12" bestFit="1" customWidth="1"/>
    <col min="8967" max="9213" width="9.25" style="12"/>
    <col min="9214" max="9214" width="12.75" style="12" customWidth="1"/>
    <col min="9215" max="9215" width="34.75" style="12" customWidth="1"/>
    <col min="9216" max="9216" width="2.375" style="12" customWidth="1"/>
    <col min="9217" max="9217" width="8.625" style="12" customWidth="1"/>
    <col min="9218" max="9218" width="8.25" style="12" customWidth="1"/>
    <col min="9219" max="9220" width="17.75" style="12" customWidth="1"/>
    <col min="9221" max="9221" width="0.375" style="12" customWidth="1"/>
    <col min="9222" max="9222" width="12.25" style="12" bestFit="1" customWidth="1"/>
    <col min="9223" max="9469" width="9.25" style="12"/>
    <col min="9470" max="9470" width="12.75" style="12" customWidth="1"/>
    <col min="9471" max="9471" width="34.75" style="12" customWidth="1"/>
    <col min="9472" max="9472" width="2.375" style="12" customWidth="1"/>
    <col min="9473" max="9473" width="8.625" style="12" customWidth="1"/>
    <col min="9474" max="9474" width="8.25" style="12" customWidth="1"/>
    <col min="9475" max="9476" width="17.75" style="12" customWidth="1"/>
    <col min="9477" max="9477" width="0.375" style="12" customWidth="1"/>
    <col min="9478" max="9478" width="12.25" style="12" bestFit="1" customWidth="1"/>
    <col min="9479" max="9725" width="9.25" style="12"/>
    <col min="9726" max="9726" width="12.75" style="12" customWidth="1"/>
    <col min="9727" max="9727" width="34.75" style="12" customWidth="1"/>
    <col min="9728" max="9728" width="2.375" style="12" customWidth="1"/>
    <col min="9729" max="9729" width="8.625" style="12" customWidth="1"/>
    <col min="9730" max="9730" width="8.25" style="12" customWidth="1"/>
    <col min="9731" max="9732" width="17.75" style="12" customWidth="1"/>
    <col min="9733" max="9733" width="0.375" style="12" customWidth="1"/>
    <col min="9734" max="9734" width="12.25" style="12" bestFit="1" customWidth="1"/>
    <col min="9735" max="9981" width="9.25" style="12"/>
    <col min="9982" max="9982" width="12.75" style="12" customWidth="1"/>
    <col min="9983" max="9983" width="34.75" style="12" customWidth="1"/>
    <col min="9984" max="9984" width="2.375" style="12" customWidth="1"/>
    <col min="9985" max="9985" width="8.625" style="12" customWidth="1"/>
    <col min="9986" max="9986" width="8.25" style="12" customWidth="1"/>
    <col min="9987" max="9988" width="17.75" style="12" customWidth="1"/>
    <col min="9989" max="9989" width="0.375" style="12" customWidth="1"/>
    <col min="9990" max="9990" width="12.25" style="12" bestFit="1" customWidth="1"/>
    <col min="9991" max="10237" width="9.25" style="12"/>
    <col min="10238" max="10238" width="12.75" style="12" customWidth="1"/>
    <col min="10239" max="10239" width="34.75" style="12" customWidth="1"/>
    <col min="10240" max="10240" width="2.375" style="12" customWidth="1"/>
    <col min="10241" max="10241" width="8.625" style="12" customWidth="1"/>
    <col min="10242" max="10242" width="8.25" style="12" customWidth="1"/>
    <col min="10243" max="10244" width="17.75" style="12" customWidth="1"/>
    <col min="10245" max="10245" width="0.375" style="12" customWidth="1"/>
    <col min="10246" max="10246" width="12.25" style="12" bestFit="1" customWidth="1"/>
    <col min="10247" max="10493" width="9.25" style="12"/>
    <col min="10494" max="10494" width="12.75" style="12" customWidth="1"/>
    <col min="10495" max="10495" width="34.75" style="12" customWidth="1"/>
    <col min="10496" max="10496" width="2.375" style="12" customWidth="1"/>
    <col min="10497" max="10497" width="8.625" style="12" customWidth="1"/>
    <col min="10498" max="10498" width="8.25" style="12" customWidth="1"/>
    <col min="10499" max="10500" width="17.75" style="12" customWidth="1"/>
    <col min="10501" max="10501" width="0.375" style="12" customWidth="1"/>
    <col min="10502" max="10502" width="12.25" style="12" bestFit="1" customWidth="1"/>
    <col min="10503" max="10749" width="9.25" style="12"/>
    <col min="10750" max="10750" width="12.75" style="12" customWidth="1"/>
    <col min="10751" max="10751" width="34.75" style="12" customWidth="1"/>
    <col min="10752" max="10752" width="2.375" style="12" customWidth="1"/>
    <col min="10753" max="10753" width="8.625" style="12" customWidth="1"/>
    <col min="10754" max="10754" width="8.25" style="12" customWidth="1"/>
    <col min="10755" max="10756" width="17.75" style="12" customWidth="1"/>
    <col min="10757" max="10757" width="0.375" style="12" customWidth="1"/>
    <col min="10758" max="10758" width="12.25" style="12" bestFit="1" customWidth="1"/>
    <col min="10759" max="11005" width="9.25" style="12"/>
    <col min="11006" max="11006" width="12.75" style="12" customWidth="1"/>
    <col min="11007" max="11007" width="34.75" style="12" customWidth="1"/>
    <col min="11008" max="11008" width="2.375" style="12" customWidth="1"/>
    <col min="11009" max="11009" width="8.625" style="12" customWidth="1"/>
    <col min="11010" max="11010" width="8.25" style="12" customWidth="1"/>
    <col min="11011" max="11012" width="17.75" style="12" customWidth="1"/>
    <col min="11013" max="11013" width="0.375" style="12" customWidth="1"/>
    <col min="11014" max="11014" width="12.25" style="12" bestFit="1" customWidth="1"/>
    <col min="11015" max="11261" width="9.25" style="12"/>
    <col min="11262" max="11262" width="12.75" style="12" customWidth="1"/>
    <col min="11263" max="11263" width="34.75" style="12" customWidth="1"/>
    <col min="11264" max="11264" width="2.375" style="12" customWidth="1"/>
    <col min="11265" max="11265" width="8.625" style="12" customWidth="1"/>
    <col min="11266" max="11266" width="8.25" style="12" customWidth="1"/>
    <col min="11267" max="11268" width="17.75" style="12" customWidth="1"/>
    <col min="11269" max="11269" width="0.375" style="12" customWidth="1"/>
    <col min="11270" max="11270" width="12.25" style="12" bestFit="1" customWidth="1"/>
    <col min="11271" max="11517" width="9.25" style="12"/>
    <col min="11518" max="11518" width="12.75" style="12" customWidth="1"/>
    <col min="11519" max="11519" width="34.75" style="12" customWidth="1"/>
    <col min="11520" max="11520" width="2.375" style="12" customWidth="1"/>
    <col min="11521" max="11521" width="8.625" style="12" customWidth="1"/>
    <col min="11522" max="11522" width="8.25" style="12" customWidth="1"/>
    <col min="11523" max="11524" width="17.75" style="12" customWidth="1"/>
    <col min="11525" max="11525" width="0.375" style="12" customWidth="1"/>
    <col min="11526" max="11526" width="12.25" style="12" bestFit="1" customWidth="1"/>
    <col min="11527" max="11773" width="9.25" style="12"/>
    <col min="11774" max="11774" width="12.75" style="12" customWidth="1"/>
    <col min="11775" max="11775" width="34.75" style="12" customWidth="1"/>
    <col min="11776" max="11776" width="2.375" style="12" customWidth="1"/>
    <col min="11777" max="11777" width="8.625" style="12" customWidth="1"/>
    <col min="11778" max="11778" width="8.25" style="12" customWidth="1"/>
    <col min="11779" max="11780" width="17.75" style="12" customWidth="1"/>
    <col min="11781" max="11781" width="0.375" style="12" customWidth="1"/>
    <col min="11782" max="11782" width="12.25" style="12" bestFit="1" customWidth="1"/>
    <col min="11783" max="12029" width="9.25" style="12"/>
    <col min="12030" max="12030" width="12.75" style="12" customWidth="1"/>
    <col min="12031" max="12031" width="34.75" style="12" customWidth="1"/>
    <col min="12032" max="12032" width="2.375" style="12" customWidth="1"/>
    <col min="12033" max="12033" width="8.625" style="12" customWidth="1"/>
    <col min="12034" max="12034" width="8.25" style="12" customWidth="1"/>
    <col min="12035" max="12036" width="17.75" style="12" customWidth="1"/>
    <col min="12037" max="12037" width="0.375" style="12" customWidth="1"/>
    <col min="12038" max="12038" width="12.25" style="12" bestFit="1" customWidth="1"/>
    <col min="12039" max="12285" width="9.25" style="12"/>
    <col min="12286" max="12286" width="12.75" style="12" customWidth="1"/>
    <col min="12287" max="12287" width="34.75" style="12" customWidth="1"/>
    <col min="12288" max="12288" width="2.375" style="12" customWidth="1"/>
    <col min="12289" max="12289" width="8.625" style="12" customWidth="1"/>
    <col min="12290" max="12290" width="8.25" style="12" customWidth="1"/>
    <col min="12291" max="12292" width="17.75" style="12" customWidth="1"/>
    <col min="12293" max="12293" width="0.375" style="12" customWidth="1"/>
    <col min="12294" max="12294" width="12.25" style="12" bestFit="1" customWidth="1"/>
    <col min="12295" max="12541" width="9.25" style="12"/>
    <col min="12542" max="12542" width="12.75" style="12" customWidth="1"/>
    <col min="12543" max="12543" width="34.75" style="12" customWidth="1"/>
    <col min="12544" max="12544" width="2.375" style="12" customWidth="1"/>
    <col min="12545" max="12545" width="8.625" style="12" customWidth="1"/>
    <col min="12546" max="12546" width="8.25" style="12" customWidth="1"/>
    <col min="12547" max="12548" width="17.75" style="12" customWidth="1"/>
    <col min="12549" max="12549" width="0.375" style="12" customWidth="1"/>
    <col min="12550" max="12550" width="12.25" style="12" bestFit="1" customWidth="1"/>
    <col min="12551" max="12797" width="9.25" style="12"/>
    <col min="12798" max="12798" width="12.75" style="12" customWidth="1"/>
    <col min="12799" max="12799" width="34.75" style="12" customWidth="1"/>
    <col min="12800" max="12800" width="2.375" style="12" customWidth="1"/>
    <col min="12801" max="12801" width="8.625" style="12" customWidth="1"/>
    <col min="12802" max="12802" width="8.25" style="12" customWidth="1"/>
    <col min="12803" max="12804" width="17.75" style="12" customWidth="1"/>
    <col min="12805" max="12805" width="0.375" style="12" customWidth="1"/>
    <col min="12806" max="12806" width="12.25" style="12" bestFit="1" customWidth="1"/>
    <col min="12807" max="13053" width="9.25" style="12"/>
    <col min="13054" max="13054" width="12.75" style="12" customWidth="1"/>
    <col min="13055" max="13055" width="34.75" style="12" customWidth="1"/>
    <col min="13056" max="13056" width="2.375" style="12" customWidth="1"/>
    <col min="13057" max="13057" width="8.625" style="12" customWidth="1"/>
    <col min="13058" max="13058" width="8.25" style="12" customWidth="1"/>
    <col min="13059" max="13060" width="17.75" style="12" customWidth="1"/>
    <col min="13061" max="13061" width="0.375" style="12" customWidth="1"/>
    <col min="13062" max="13062" width="12.25" style="12" bestFit="1" customWidth="1"/>
    <col min="13063" max="13309" width="9.25" style="12"/>
    <col min="13310" max="13310" width="12.75" style="12" customWidth="1"/>
    <col min="13311" max="13311" width="34.75" style="12" customWidth="1"/>
    <col min="13312" max="13312" width="2.375" style="12" customWidth="1"/>
    <col min="13313" max="13313" width="8.625" style="12" customWidth="1"/>
    <col min="13314" max="13314" width="8.25" style="12" customWidth="1"/>
    <col min="13315" max="13316" width="17.75" style="12" customWidth="1"/>
    <col min="13317" max="13317" width="0.375" style="12" customWidth="1"/>
    <col min="13318" max="13318" width="12.25" style="12" bestFit="1" customWidth="1"/>
    <col min="13319" max="13565" width="9.25" style="12"/>
    <col min="13566" max="13566" width="12.75" style="12" customWidth="1"/>
    <col min="13567" max="13567" width="34.75" style="12" customWidth="1"/>
    <col min="13568" max="13568" width="2.375" style="12" customWidth="1"/>
    <col min="13569" max="13569" width="8.625" style="12" customWidth="1"/>
    <col min="13570" max="13570" width="8.25" style="12" customWidth="1"/>
    <col min="13571" max="13572" width="17.75" style="12" customWidth="1"/>
    <col min="13573" max="13573" width="0.375" style="12" customWidth="1"/>
    <col min="13574" max="13574" width="12.25" style="12" bestFit="1" customWidth="1"/>
    <col min="13575" max="13821" width="9.25" style="12"/>
    <col min="13822" max="13822" width="12.75" style="12" customWidth="1"/>
    <col min="13823" max="13823" width="34.75" style="12" customWidth="1"/>
    <col min="13824" max="13824" width="2.375" style="12" customWidth="1"/>
    <col min="13825" max="13825" width="8.625" style="12" customWidth="1"/>
    <col min="13826" max="13826" width="8.25" style="12" customWidth="1"/>
    <col min="13827" max="13828" width="17.75" style="12" customWidth="1"/>
    <col min="13829" max="13829" width="0.375" style="12" customWidth="1"/>
    <col min="13830" max="13830" width="12.25" style="12" bestFit="1" customWidth="1"/>
    <col min="13831" max="14077" width="9.25" style="12"/>
    <col min="14078" max="14078" width="12.75" style="12" customWidth="1"/>
    <col min="14079" max="14079" width="34.75" style="12" customWidth="1"/>
    <col min="14080" max="14080" width="2.375" style="12" customWidth="1"/>
    <col min="14081" max="14081" width="8.625" style="12" customWidth="1"/>
    <col min="14082" max="14082" width="8.25" style="12" customWidth="1"/>
    <col min="14083" max="14084" width="17.75" style="12" customWidth="1"/>
    <col min="14085" max="14085" width="0.375" style="12" customWidth="1"/>
    <col min="14086" max="14086" width="12.25" style="12" bestFit="1" customWidth="1"/>
    <col min="14087" max="14333" width="9.25" style="12"/>
    <col min="14334" max="14334" width="12.75" style="12" customWidth="1"/>
    <col min="14335" max="14335" width="34.75" style="12" customWidth="1"/>
    <col min="14336" max="14336" width="2.375" style="12" customWidth="1"/>
    <col min="14337" max="14337" width="8.625" style="12" customWidth="1"/>
    <col min="14338" max="14338" width="8.25" style="12" customWidth="1"/>
    <col min="14339" max="14340" width="17.75" style="12" customWidth="1"/>
    <col min="14341" max="14341" width="0.375" style="12" customWidth="1"/>
    <col min="14342" max="14342" width="12.25" style="12" bestFit="1" customWidth="1"/>
    <col min="14343" max="14589" width="9.25" style="12"/>
    <col min="14590" max="14590" width="12.75" style="12" customWidth="1"/>
    <col min="14591" max="14591" width="34.75" style="12" customWidth="1"/>
    <col min="14592" max="14592" width="2.375" style="12" customWidth="1"/>
    <col min="14593" max="14593" width="8.625" style="12" customWidth="1"/>
    <col min="14594" max="14594" width="8.25" style="12" customWidth="1"/>
    <col min="14595" max="14596" width="17.75" style="12" customWidth="1"/>
    <col min="14597" max="14597" width="0.375" style="12" customWidth="1"/>
    <col min="14598" max="14598" width="12.25" style="12" bestFit="1" customWidth="1"/>
    <col min="14599" max="14845" width="9.25" style="12"/>
    <col min="14846" max="14846" width="12.75" style="12" customWidth="1"/>
    <col min="14847" max="14847" width="34.75" style="12" customWidth="1"/>
    <col min="14848" max="14848" width="2.375" style="12" customWidth="1"/>
    <col min="14849" max="14849" width="8.625" style="12" customWidth="1"/>
    <col min="14850" max="14850" width="8.25" style="12" customWidth="1"/>
    <col min="14851" max="14852" width="17.75" style="12" customWidth="1"/>
    <col min="14853" max="14853" width="0.375" style="12" customWidth="1"/>
    <col min="14854" max="14854" width="12.25" style="12" bestFit="1" customWidth="1"/>
    <col min="14855" max="15101" width="9.25" style="12"/>
    <col min="15102" max="15102" width="12.75" style="12" customWidth="1"/>
    <col min="15103" max="15103" width="34.75" style="12" customWidth="1"/>
    <col min="15104" max="15104" width="2.375" style="12" customWidth="1"/>
    <col min="15105" max="15105" width="8.625" style="12" customWidth="1"/>
    <col min="15106" max="15106" width="8.25" style="12" customWidth="1"/>
    <col min="15107" max="15108" width="17.75" style="12" customWidth="1"/>
    <col min="15109" max="15109" width="0.375" style="12" customWidth="1"/>
    <col min="15110" max="15110" width="12.25" style="12" bestFit="1" customWidth="1"/>
    <col min="15111" max="15357" width="9.25" style="12"/>
    <col min="15358" max="15358" width="12.75" style="12" customWidth="1"/>
    <col min="15359" max="15359" width="34.75" style="12" customWidth="1"/>
    <col min="15360" max="15360" width="2.375" style="12" customWidth="1"/>
    <col min="15361" max="15361" width="8.625" style="12" customWidth="1"/>
    <col min="15362" max="15362" width="8.25" style="12" customWidth="1"/>
    <col min="15363" max="15364" width="17.75" style="12" customWidth="1"/>
    <col min="15365" max="15365" width="0.375" style="12" customWidth="1"/>
    <col min="15366" max="15366" width="12.25" style="12" bestFit="1" customWidth="1"/>
    <col min="15367" max="15613" width="9.25" style="12"/>
    <col min="15614" max="15614" width="12.75" style="12" customWidth="1"/>
    <col min="15615" max="15615" width="34.75" style="12" customWidth="1"/>
    <col min="15616" max="15616" width="2.375" style="12" customWidth="1"/>
    <col min="15617" max="15617" width="8.625" style="12" customWidth="1"/>
    <col min="15618" max="15618" width="8.25" style="12" customWidth="1"/>
    <col min="15619" max="15620" width="17.75" style="12" customWidth="1"/>
    <col min="15621" max="15621" width="0.375" style="12" customWidth="1"/>
    <col min="15622" max="15622" width="12.25" style="12" bestFit="1" customWidth="1"/>
    <col min="15623" max="15869" width="9.25" style="12"/>
    <col min="15870" max="15870" width="12.75" style="12" customWidth="1"/>
    <col min="15871" max="15871" width="34.75" style="12" customWidth="1"/>
    <col min="15872" max="15872" width="2.375" style="12" customWidth="1"/>
    <col min="15873" max="15873" width="8.625" style="12" customWidth="1"/>
    <col min="15874" max="15874" width="8.25" style="12" customWidth="1"/>
    <col min="15875" max="15876" width="17.75" style="12" customWidth="1"/>
    <col min="15877" max="15877" width="0.375" style="12" customWidth="1"/>
    <col min="15878" max="15878" width="12.25" style="12" bestFit="1" customWidth="1"/>
    <col min="15879" max="16125" width="9.25" style="12"/>
    <col min="16126" max="16126" width="12.75" style="12" customWidth="1"/>
    <col min="16127" max="16127" width="34.75" style="12" customWidth="1"/>
    <col min="16128" max="16128" width="2.375" style="12" customWidth="1"/>
    <col min="16129" max="16129" width="8.625" style="12" customWidth="1"/>
    <col min="16130" max="16130" width="8.25" style="12" customWidth="1"/>
    <col min="16131" max="16132" width="17.75" style="12" customWidth="1"/>
    <col min="16133" max="16133" width="0.375" style="12" customWidth="1"/>
    <col min="16134" max="16134" width="12.25" style="12" bestFit="1" customWidth="1"/>
    <col min="16135" max="16384" width="9.25" style="12"/>
  </cols>
  <sheetData>
    <row r="1" spans="1:9" ht="23.1" customHeight="1" x14ac:dyDescent="0.2">
      <c r="B1" s="140" t="str">
        <f>'التدفقات النقدية'!B1:D1</f>
        <v>شركة ريام لاند للمقاولات</v>
      </c>
      <c r="C1" s="140"/>
      <c r="D1" s="140"/>
      <c r="E1" s="140"/>
      <c r="F1" s="140"/>
      <c r="G1" s="140"/>
      <c r="H1" s="140"/>
      <c r="I1" s="14"/>
    </row>
    <row r="2" spans="1:9" ht="23.1" customHeight="1" x14ac:dyDescent="0.2">
      <c r="B2" s="147" t="str">
        <f>'التدفقات النقدية'!B2:D2</f>
        <v xml:space="preserve">شركة شخص واحد - ذات مسئولية محدودة </v>
      </c>
      <c r="C2" s="147"/>
      <c r="D2" s="147"/>
      <c r="E2" s="147"/>
      <c r="F2" s="147"/>
      <c r="G2" s="147"/>
      <c r="H2" s="147"/>
      <c r="I2" s="14"/>
    </row>
    <row r="3" spans="1:9" ht="23.1" customHeight="1" x14ac:dyDescent="0.2">
      <c r="B3" s="140" t="str">
        <f>'5-6'!B3:H3</f>
        <v>إيضاحات حول القوائم المالية للفترة من  20 نوفمبر 2023م حتى 31 ديسمبر 2024م</v>
      </c>
      <c r="C3" s="140"/>
      <c r="D3" s="140"/>
      <c r="E3" s="140"/>
      <c r="F3" s="140"/>
      <c r="G3" s="140"/>
      <c r="H3" s="140"/>
      <c r="I3" s="14"/>
    </row>
    <row r="4" spans="1:9" ht="23.1" customHeight="1" x14ac:dyDescent="0.2">
      <c r="B4" s="148" t="s">
        <v>14</v>
      </c>
      <c r="C4" s="148"/>
      <c r="D4" s="148"/>
      <c r="E4" s="148"/>
      <c r="F4" s="148"/>
      <c r="G4" s="148"/>
      <c r="H4" s="148"/>
      <c r="I4" s="14"/>
    </row>
    <row r="5" spans="1:9" s="69" customFormat="1" ht="9" customHeight="1" x14ac:dyDescent="0.2">
      <c r="C5" s="70"/>
    </row>
    <row r="6" spans="1:9" ht="36" customHeight="1" x14ac:dyDescent="0.2">
      <c r="A6" s="14"/>
      <c r="B6" s="70" t="s">
        <v>155</v>
      </c>
      <c r="C6" s="11"/>
      <c r="D6" s="46" t="s">
        <v>156</v>
      </c>
      <c r="E6" s="62"/>
      <c r="F6" s="46" t="s">
        <v>70</v>
      </c>
      <c r="G6" s="62"/>
      <c r="H6" s="46" t="s">
        <v>20</v>
      </c>
    </row>
    <row r="7" spans="1:9" ht="20.25" x14ac:dyDescent="0.2">
      <c r="B7" s="40" t="s">
        <v>25</v>
      </c>
      <c r="C7" s="40"/>
      <c r="D7" s="53"/>
      <c r="E7" s="53"/>
      <c r="F7" s="53"/>
      <c r="G7" s="53"/>
      <c r="H7" s="53"/>
    </row>
    <row r="8" spans="1:9" ht="31.5" customHeight="1" x14ac:dyDescent="0.2">
      <c r="A8" s="12" t="s">
        <v>4</v>
      </c>
      <c r="B8" s="11" t="s">
        <v>127</v>
      </c>
      <c r="C8" s="11"/>
      <c r="D8" s="15">
        <f>SUM('ميزان المراجعة'!C4:C20)</f>
        <v>0</v>
      </c>
      <c r="E8" s="15"/>
      <c r="F8" s="15">
        <v>0</v>
      </c>
      <c r="G8" s="15"/>
      <c r="H8" s="44">
        <f>ROUND(SUM(D8:G8),0)</f>
        <v>0</v>
      </c>
    </row>
    <row r="9" spans="1:9" ht="31.5" customHeight="1" x14ac:dyDescent="0.2">
      <c r="B9" s="11" t="s">
        <v>21</v>
      </c>
      <c r="C9" s="11"/>
      <c r="D9" s="15">
        <f>'ميزان المراجعة'!E4</f>
        <v>270000</v>
      </c>
      <c r="E9" s="15"/>
      <c r="F9" s="15">
        <f>'ميزان المراجعة'!E2+'ميزان المراجعة'!E3+'ميزان المراجعة'!E5</f>
        <v>3415.1</v>
      </c>
      <c r="G9" s="15"/>
      <c r="H9" s="44">
        <f>ROUND(SUM(D9:G9),0)</f>
        <v>273415</v>
      </c>
    </row>
    <row r="10" spans="1:9" ht="31.5" customHeight="1" thickBot="1" x14ac:dyDescent="0.25">
      <c r="B10" s="11" t="s">
        <v>56</v>
      </c>
      <c r="C10" s="11"/>
      <c r="D10" s="42">
        <f>ROUND(SUM(D8:D9),0)</f>
        <v>270000</v>
      </c>
      <c r="E10" s="15"/>
      <c r="F10" s="42">
        <f>ROUND(SUM(F8:F9),0)</f>
        <v>3415</v>
      </c>
      <c r="G10" s="15"/>
      <c r="H10" s="42">
        <f>ROUND(SUM(H8:H9),0)</f>
        <v>273415</v>
      </c>
    </row>
    <row r="11" spans="1:9" ht="31.5" customHeight="1" thickTop="1" x14ac:dyDescent="0.2">
      <c r="B11" s="40" t="s">
        <v>22</v>
      </c>
      <c r="C11" s="40"/>
      <c r="D11" s="15"/>
      <c r="E11" s="15"/>
      <c r="F11" s="15"/>
      <c r="G11" s="15"/>
      <c r="H11" s="44"/>
    </row>
    <row r="12" spans="1:9" ht="31.5" customHeight="1" x14ac:dyDescent="0.2">
      <c r="B12" s="11" t="s">
        <v>127</v>
      </c>
      <c r="C12" s="11"/>
      <c r="D12" s="15">
        <v>0</v>
      </c>
      <c r="E12" s="15"/>
      <c r="F12" s="15">
        <v>0</v>
      </c>
      <c r="G12" s="15"/>
      <c r="H12" s="44">
        <f>ROUND(SUM(D12:G12),0)</f>
        <v>0</v>
      </c>
    </row>
    <row r="13" spans="1:9" ht="31.5" customHeight="1" x14ac:dyDescent="0.2">
      <c r="B13" s="11" t="s">
        <v>21</v>
      </c>
      <c r="C13" s="11"/>
      <c r="D13" s="15">
        <v>13500</v>
      </c>
      <c r="E13" s="15"/>
      <c r="F13" s="15">
        <v>146</v>
      </c>
      <c r="G13" s="15"/>
      <c r="H13" s="44">
        <f>ROUND(SUM(D13:G13),0)</f>
        <v>13646</v>
      </c>
    </row>
    <row r="14" spans="1:9" ht="31.5" customHeight="1" thickBot="1" x14ac:dyDescent="0.25">
      <c r="B14" s="11" t="s">
        <v>56</v>
      </c>
      <c r="C14" s="11"/>
      <c r="D14" s="42">
        <f>ROUND(SUM(D12:D13),0)</f>
        <v>13500</v>
      </c>
      <c r="E14" s="15"/>
      <c r="F14" s="42">
        <f>ROUND(SUM(F12:F13),0)</f>
        <v>146</v>
      </c>
      <c r="G14" s="15"/>
      <c r="H14" s="42">
        <f>ROUND(SUM(H12:H13),0)</f>
        <v>13646</v>
      </c>
    </row>
    <row r="15" spans="1:9" ht="31.5" customHeight="1" thickTop="1" x14ac:dyDescent="0.2">
      <c r="B15" s="40" t="s">
        <v>23</v>
      </c>
      <c r="C15" s="40"/>
      <c r="D15" s="15"/>
      <c r="E15" s="15"/>
      <c r="F15" s="15"/>
      <c r="G15" s="15"/>
      <c r="H15" s="44"/>
    </row>
    <row r="16" spans="1:9" ht="31.5" customHeight="1" thickBot="1" x14ac:dyDescent="0.25">
      <c r="B16" s="45" t="s">
        <v>57</v>
      </c>
      <c r="C16" s="45"/>
      <c r="D16" s="42">
        <f>D10-D14</f>
        <v>256500</v>
      </c>
      <c r="E16" s="15"/>
      <c r="F16" s="42">
        <f>F10-F14</f>
        <v>3269</v>
      </c>
      <c r="G16" s="15"/>
      <c r="H16" s="42">
        <f>ROUND(H10-H14,0)</f>
        <v>259769</v>
      </c>
    </row>
    <row r="17" spans="2:8" ht="31.5" customHeight="1" thickTop="1" thickBot="1" x14ac:dyDescent="0.25">
      <c r="B17" s="45" t="s">
        <v>49</v>
      </c>
      <c r="C17" s="45"/>
      <c r="D17" s="42">
        <f>D8-D12</f>
        <v>0</v>
      </c>
      <c r="E17" s="15"/>
      <c r="F17" s="42">
        <f>F8-F12</f>
        <v>0</v>
      </c>
      <c r="G17" s="15"/>
      <c r="H17" s="42">
        <f>ROUND(H8-H12,0)</f>
        <v>0</v>
      </c>
    </row>
    <row r="18" spans="2:8" ht="15" customHeight="1" thickTop="1" x14ac:dyDescent="0.2"/>
    <row r="19" spans="2:8" ht="6" customHeight="1" x14ac:dyDescent="0.2"/>
    <row r="20" spans="2:8" ht="20.25" x14ac:dyDescent="0.2">
      <c r="B20" s="155"/>
      <c r="C20" s="155"/>
      <c r="D20" s="155"/>
      <c r="E20" s="155"/>
      <c r="F20" s="155"/>
      <c r="G20" s="155"/>
      <c r="H20" s="155"/>
    </row>
    <row r="21" spans="2:8" ht="20.25" x14ac:dyDescent="0.2">
      <c r="B21" s="146">
        <v>16</v>
      </c>
      <c r="C21" s="146"/>
      <c r="D21" s="146"/>
      <c r="E21" s="146"/>
      <c r="F21" s="146"/>
      <c r="G21" s="146"/>
      <c r="H21" s="146"/>
    </row>
    <row r="22" spans="2:8" ht="3" customHeight="1" x14ac:dyDescent="0.2"/>
    <row r="29" spans="2:8" ht="24" customHeight="1" x14ac:dyDescent="0.2">
      <c r="B29" s="12">
        <v>7</v>
      </c>
    </row>
    <row r="33" spans="2:2" ht="24" customHeight="1" x14ac:dyDescent="0.2">
      <c r="B33" s="12">
        <v>4</v>
      </c>
    </row>
  </sheetData>
  <mergeCells count="6">
    <mergeCell ref="B21:H21"/>
    <mergeCell ref="B1:H1"/>
    <mergeCell ref="B2:H2"/>
    <mergeCell ref="B3:H3"/>
    <mergeCell ref="B4:H4"/>
    <mergeCell ref="B20:H20"/>
  </mergeCells>
  <printOptions horizontalCentered="1"/>
  <pageMargins left="0" right="0" top="0.62992125984251968" bottom="0" header="0" footer="0"/>
  <pageSetup paperSize="9" scale="95" firstPageNumber="5" orientation="landscape" useFirstPageNumber="1" r:id="rId1"/>
  <headerFooter alignWithMargins="0"/>
  <ignoredErrors>
    <ignoredError sqref="D8:E8 G8 E9 G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N33"/>
  <sheetViews>
    <sheetView showGridLines="0" rightToLeft="1" view="pageBreakPreview" topLeftCell="A22" zoomScale="130" zoomScaleNormal="145" zoomScaleSheetLayoutView="130" workbookViewId="0">
      <selection activeCell="J29" sqref="J29"/>
    </sheetView>
  </sheetViews>
  <sheetFormatPr defaultColWidth="9.25" defaultRowHeight="20.25" x14ac:dyDescent="0.2"/>
  <cols>
    <col min="1" max="1" width="3.375" style="57" customWidth="1"/>
    <col min="2" max="2" width="40.875" style="57" customWidth="1"/>
    <col min="3" max="3" width="1.75" style="57" customWidth="1"/>
    <col min="4" max="4" width="10.625" style="57" customWidth="1"/>
    <col min="5" max="5" width="1.875" style="57" customWidth="1"/>
    <col min="6" max="6" width="10.375" style="57" customWidth="1"/>
    <col min="7" max="7" width="1.75" style="57" customWidth="1"/>
    <col min="8" max="8" width="16.625" style="13" customWidth="1"/>
    <col min="9" max="9" width="16" style="57" bestFit="1" customWidth="1"/>
    <col min="10" max="10" width="12.25" style="57" bestFit="1" customWidth="1"/>
    <col min="11" max="254" width="9.25" style="57"/>
    <col min="255" max="255" width="12.75" style="57" customWidth="1"/>
    <col min="256" max="256" width="21.75" style="57" customWidth="1"/>
    <col min="257" max="257" width="11.25" style="57" customWidth="1"/>
    <col min="258" max="258" width="15.25" style="57" bestFit="1" customWidth="1"/>
    <col min="259" max="262" width="17.75" style="57" customWidth="1"/>
    <col min="263" max="263" width="14.125" style="57" customWidth="1"/>
    <col min="264" max="264" width="13.75" style="57" bestFit="1" customWidth="1"/>
    <col min="265" max="265" width="16" style="57" bestFit="1" customWidth="1"/>
    <col min="266" max="266" width="12.25" style="57" bestFit="1" customWidth="1"/>
    <col min="267" max="510" width="9.25" style="57"/>
    <col min="511" max="511" width="12.75" style="57" customWidth="1"/>
    <col min="512" max="512" width="21.75" style="57" customWidth="1"/>
    <col min="513" max="513" width="11.25" style="57" customWidth="1"/>
    <col min="514" max="514" width="15.25" style="57" bestFit="1" customWidth="1"/>
    <col min="515" max="518" width="17.75" style="57" customWidth="1"/>
    <col min="519" max="519" width="14.125" style="57" customWidth="1"/>
    <col min="520" max="520" width="13.75" style="57" bestFit="1" customWidth="1"/>
    <col min="521" max="521" width="16" style="57" bestFit="1" customWidth="1"/>
    <col min="522" max="522" width="12.25" style="57" bestFit="1" customWidth="1"/>
    <col min="523" max="766" width="9.25" style="57"/>
    <col min="767" max="767" width="12.75" style="57" customWidth="1"/>
    <col min="768" max="768" width="21.75" style="57" customWidth="1"/>
    <col min="769" max="769" width="11.25" style="57" customWidth="1"/>
    <col min="770" max="770" width="15.25" style="57" bestFit="1" customWidth="1"/>
    <col min="771" max="774" width="17.75" style="57" customWidth="1"/>
    <col min="775" max="775" width="14.125" style="57" customWidth="1"/>
    <col min="776" max="776" width="13.75" style="57" bestFit="1" customWidth="1"/>
    <col min="777" max="777" width="16" style="57" bestFit="1" customWidth="1"/>
    <col min="778" max="778" width="12.25" style="57" bestFit="1" customWidth="1"/>
    <col min="779" max="1022" width="9.25" style="57"/>
    <col min="1023" max="1023" width="12.75" style="57" customWidth="1"/>
    <col min="1024" max="1024" width="21.75" style="57" customWidth="1"/>
    <col min="1025" max="1025" width="11.25" style="57" customWidth="1"/>
    <col min="1026" max="1026" width="15.25" style="57" bestFit="1" customWidth="1"/>
    <col min="1027" max="1030" width="17.75" style="57" customWidth="1"/>
    <col min="1031" max="1031" width="14.125" style="57" customWidth="1"/>
    <col min="1032" max="1032" width="13.75" style="57" bestFit="1" customWidth="1"/>
    <col min="1033" max="1033" width="16" style="57" bestFit="1" customWidth="1"/>
    <col min="1034" max="1034" width="12.25" style="57" bestFit="1" customWidth="1"/>
    <col min="1035" max="1278" width="9.25" style="57"/>
    <col min="1279" max="1279" width="12.75" style="57" customWidth="1"/>
    <col min="1280" max="1280" width="21.75" style="57" customWidth="1"/>
    <col min="1281" max="1281" width="11.25" style="57" customWidth="1"/>
    <col min="1282" max="1282" width="15.25" style="57" bestFit="1" customWidth="1"/>
    <col min="1283" max="1286" width="17.75" style="57" customWidth="1"/>
    <col min="1287" max="1287" width="14.125" style="57" customWidth="1"/>
    <col min="1288" max="1288" width="13.75" style="57" bestFit="1" customWidth="1"/>
    <col min="1289" max="1289" width="16" style="57" bestFit="1" customWidth="1"/>
    <col min="1290" max="1290" width="12.25" style="57" bestFit="1" customWidth="1"/>
    <col min="1291" max="1534" width="9.25" style="57"/>
    <col min="1535" max="1535" width="12.75" style="57" customWidth="1"/>
    <col min="1536" max="1536" width="21.75" style="57" customWidth="1"/>
    <col min="1537" max="1537" width="11.25" style="57" customWidth="1"/>
    <col min="1538" max="1538" width="15.25" style="57" bestFit="1" customWidth="1"/>
    <col min="1539" max="1542" width="17.75" style="57" customWidth="1"/>
    <col min="1543" max="1543" width="14.125" style="57" customWidth="1"/>
    <col min="1544" max="1544" width="13.75" style="57" bestFit="1" customWidth="1"/>
    <col min="1545" max="1545" width="16" style="57" bestFit="1" customWidth="1"/>
    <col min="1546" max="1546" width="12.25" style="57" bestFit="1" customWidth="1"/>
    <col min="1547" max="1790" width="9.25" style="57"/>
    <col min="1791" max="1791" width="12.75" style="57" customWidth="1"/>
    <col min="1792" max="1792" width="21.75" style="57" customWidth="1"/>
    <col min="1793" max="1793" width="11.25" style="57" customWidth="1"/>
    <col min="1794" max="1794" width="15.25" style="57" bestFit="1" customWidth="1"/>
    <col min="1795" max="1798" width="17.75" style="57" customWidth="1"/>
    <col min="1799" max="1799" width="14.125" style="57" customWidth="1"/>
    <col min="1800" max="1800" width="13.75" style="57" bestFit="1" customWidth="1"/>
    <col min="1801" max="1801" width="16" style="57" bestFit="1" customWidth="1"/>
    <col min="1802" max="1802" width="12.25" style="57" bestFit="1" customWidth="1"/>
    <col min="1803" max="2046" width="9.25" style="57"/>
    <col min="2047" max="2047" width="12.75" style="57" customWidth="1"/>
    <col min="2048" max="2048" width="21.75" style="57" customWidth="1"/>
    <col min="2049" max="2049" width="11.25" style="57" customWidth="1"/>
    <col min="2050" max="2050" width="15.25" style="57" bestFit="1" customWidth="1"/>
    <col min="2051" max="2054" width="17.75" style="57" customWidth="1"/>
    <col min="2055" max="2055" width="14.125" style="57" customWidth="1"/>
    <col min="2056" max="2056" width="13.75" style="57" bestFit="1" customWidth="1"/>
    <col min="2057" max="2057" width="16" style="57" bestFit="1" customWidth="1"/>
    <col min="2058" max="2058" width="12.25" style="57" bestFit="1" customWidth="1"/>
    <col min="2059" max="2302" width="9.25" style="57"/>
    <col min="2303" max="2303" width="12.75" style="57" customWidth="1"/>
    <col min="2304" max="2304" width="21.75" style="57" customWidth="1"/>
    <col min="2305" max="2305" width="11.25" style="57" customWidth="1"/>
    <col min="2306" max="2306" width="15.25" style="57" bestFit="1" customWidth="1"/>
    <col min="2307" max="2310" width="17.75" style="57" customWidth="1"/>
    <col min="2311" max="2311" width="14.125" style="57" customWidth="1"/>
    <col min="2312" max="2312" width="13.75" style="57" bestFit="1" customWidth="1"/>
    <col min="2313" max="2313" width="16" style="57" bestFit="1" customWidth="1"/>
    <col min="2314" max="2314" width="12.25" style="57" bestFit="1" customWidth="1"/>
    <col min="2315" max="2558" width="9.25" style="57"/>
    <col min="2559" max="2559" width="12.75" style="57" customWidth="1"/>
    <col min="2560" max="2560" width="21.75" style="57" customWidth="1"/>
    <col min="2561" max="2561" width="11.25" style="57" customWidth="1"/>
    <col min="2562" max="2562" width="15.25" style="57" bestFit="1" customWidth="1"/>
    <col min="2563" max="2566" width="17.75" style="57" customWidth="1"/>
    <col min="2567" max="2567" width="14.125" style="57" customWidth="1"/>
    <col min="2568" max="2568" width="13.75" style="57" bestFit="1" customWidth="1"/>
    <col min="2569" max="2569" width="16" style="57" bestFit="1" customWidth="1"/>
    <col min="2570" max="2570" width="12.25" style="57" bestFit="1" customWidth="1"/>
    <col min="2571" max="2814" width="9.25" style="57"/>
    <col min="2815" max="2815" width="12.75" style="57" customWidth="1"/>
    <col min="2816" max="2816" width="21.75" style="57" customWidth="1"/>
    <col min="2817" max="2817" width="11.25" style="57" customWidth="1"/>
    <col min="2818" max="2818" width="15.25" style="57" bestFit="1" customWidth="1"/>
    <col min="2819" max="2822" width="17.75" style="57" customWidth="1"/>
    <col min="2823" max="2823" width="14.125" style="57" customWidth="1"/>
    <col min="2824" max="2824" width="13.75" style="57" bestFit="1" customWidth="1"/>
    <col min="2825" max="2825" width="16" style="57" bestFit="1" customWidth="1"/>
    <col min="2826" max="2826" width="12.25" style="57" bestFit="1" customWidth="1"/>
    <col min="2827" max="3070" width="9.25" style="57"/>
    <col min="3071" max="3071" width="12.75" style="57" customWidth="1"/>
    <col min="3072" max="3072" width="21.75" style="57" customWidth="1"/>
    <col min="3073" max="3073" width="11.25" style="57" customWidth="1"/>
    <col min="3074" max="3074" width="15.25" style="57" bestFit="1" customWidth="1"/>
    <col min="3075" max="3078" width="17.75" style="57" customWidth="1"/>
    <col min="3079" max="3079" width="14.125" style="57" customWidth="1"/>
    <col min="3080" max="3080" width="13.75" style="57" bestFit="1" customWidth="1"/>
    <col min="3081" max="3081" width="16" style="57" bestFit="1" customWidth="1"/>
    <col min="3082" max="3082" width="12.25" style="57" bestFit="1" customWidth="1"/>
    <col min="3083" max="3326" width="9.25" style="57"/>
    <col min="3327" max="3327" width="12.75" style="57" customWidth="1"/>
    <col min="3328" max="3328" width="21.75" style="57" customWidth="1"/>
    <col min="3329" max="3329" width="11.25" style="57" customWidth="1"/>
    <col min="3330" max="3330" width="15.25" style="57" bestFit="1" customWidth="1"/>
    <col min="3331" max="3334" width="17.75" style="57" customWidth="1"/>
    <col min="3335" max="3335" width="14.125" style="57" customWidth="1"/>
    <col min="3336" max="3336" width="13.75" style="57" bestFit="1" customWidth="1"/>
    <col min="3337" max="3337" width="16" style="57" bestFit="1" customWidth="1"/>
    <col min="3338" max="3338" width="12.25" style="57" bestFit="1" customWidth="1"/>
    <col min="3339" max="3582" width="9.25" style="57"/>
    <col min="3583" max="3583" width="12.75" style="57" customWidth="1"/>
    <col min="3584" max="3584" width="21.75" style="57" customWidth="1"/>
    <col min="3585" max="3585" width="11.25" style="57" customWidth="1"/>
    <col min="3586" max="3586" width="15.25" style="57" bestFit="1" customWidth="1"/>
    <col min="3587" max="3590" width="17.75" style="57" customWidth="1"/>
    <col min="3591" max="3591" width="14.125" style="57" customWidth="1"/>
    <col min="3592" max="3592" width="13.75" style="57" bestFit="1" customWidth="1"/>
    <col min="3593" max="3593" width="16" style="57" bestFit="1" customWidth="1"/>
    <col min="3594" max="3594" width="12.25" style="57" bestFit="1" customWidth="1"/>
    <col min="3595" max="3838" width="9.25" style="57"/>
    <col min="3839" max="3839" width="12.75" style="57" customWidth="1"/>
    <col min="3840" max="3840" width="21.75" style="57" customWidth="1"/>
    <col min="3841" max="3841" width="11.25" style="57" customWidth="1"/>
    <col min="3842" max="3842" width="15.25" style="57" bestFit="1" customWidth="1"/>
    <col min="3843" max="3846" width="17.75" style="57" customWidth="1"/>
    <col min="3847" max="3847" width="14.125" style="57" customWidth="1"/>
    <col min="3848" max="3848" width="13.75" style="57" bestFit="1" customWidth="1"/>
    <col min="3849" max="3849" width="16" style="57" bestFit="1" customWidth="1"/>
    <col min="3850" max="3850" width="12.25" style="57" bestFit="1" customWidth="1"/>
    <col min="3851" max="4094" width="9.25" style="57"/>
    <col min="4095" max="4095" width="12.75" style="57" customWidth="1"/>
    <col min="4096" max="4096" width="21.75" style="57" customWidth="1"/>
    <col min="4097" max="4097" width="11.25" style="57" customWidth="1"/>
    <col min="4098" max="4098" width="15.25" style="57" bestFit="1" customWidth="1"/>
    <col min="4099" max="4102" width="17.75" style="57" customWidth="1"/>
    <col min="4103" max="4103" width="14.125" style="57" customWidth="1"/>
    <col min="4104" max="4104" width="13.75" style="57" bestFit="1" customWidth="1"/>
    <col min="4105" max="4105" width="16" style="57" bestFit="1" customWidth="1"/>
    <col min="4106" max="4106" width="12.25" style="57" bestFit="1" customWidth="1"/>
    <col min="4107" max="4350" width="9.25" style="57"/>
    <col min="4351" max="4351" width="12.75" style="57" customWidth="1"/>
    <col min="4352" max="4352" width="21.75" style="57" customWidth="1"/>
    <col min="4353" max="4353" width="11.25" style="57" customWidth="1"/>
    <col min="4354" max="4354" width="15.25" style="57" bestFit="1" customWidth="1"/>
    <col min="4355" max="4358" width="17.75" style="57" customWidth="1"/>
    <col min="4359" max="4359" width="14.125" style="57" customWidth="1"/>
    <col min="4360" max="4360" width="13.75" style="57" bestFit="1" customWidth="1"/>
    <col min="4361" max="4361" width="16" style="57" bestFit="1" customWidth="1"/>
    <col min="4362" max="4362" width="12.25" style="57" bestFit="1" customWidth="1"/>
    <col min="4363" max="4606" width="9.25" style="57"/>
    <col min="4607" max="4607" width="12.75" style="57" customWidth="1"/>
    <col min="4608" max="4608" width="21.75" style="57" customWidth="1"/>
    <col min="4609" max="4609" width="11.25" style="57" customWidth="1"/>
    <col min="4610" max="4610" width="15.25" style="57" bestFit="1" customWidth="1"/>
    <col min="4611" max="4614" width="17.75" style="57" customWidth="1"/>
    <col min="4615" max="4615" width="14.125" style="57" customWidth="1"/>
    <col min="4616" max="4616" width="13.75" style="57" bestFit="1" customWidth="1"/>
    <col min="4617" max="4617" width="16" style="57" bestFit="1" customWidth="1"/>
    <col min="4618" max="4618" width="12.25" style="57" bestFit="1" customWidth="1"/>
    <col min="4619" max="4862" width="9.25" style="57"/>
    <col min="4863" max="4863" width="12.75" style="57" customWidth="1"/>
    <col min="4864" max="4864" width="21.75" style="57" customWidth="1"/>
    <col min="4865" max="4865" width="11.25" style="57" customWidth="1"/>
    <col min="4866" max="4866" width="15.25" style="57" bestFit="1" customWidth="1"/>
    <col min="4867" max="4870" width="17.75" style="57" customWidth="1"/>
    <col min="4871" max="4871" width="14.125" style="57" customWidth="1"/>
    <col min="4872" max="4872" width="13.75" style="57" bestFit="1" customWidth="1"/>
    <col min="4873" max="4873" width="16" style="57" bestFit="1" customWidth="1"/>
    <col min="4874" max="4874" width="12.25" style="57" bestFit="1" customWidth="1"/>
    <col min="4875" max="5118" width="9.25" style="57"/>
    <col min="5119" max="5119" width="12.75" style="57" customWidth="1"/>
    <col min="5120" max="5120" width="21.75" style="57" customWidth="1"/>
    <col min="5121" max="5121" width="11.25" style="57" customWidth="1"/>
    <col min="5122" max="5122" width="15.25" style="57" bestFit="1" customWidth="1"/>
    <col min="5123" max="5126" width="17.75" style="57" customWidth="1"/>
    <col min="5127" max="5127" width="14.125" style="57" customWidth="1"/>
    <col min="5128" max="5128" width="13.75" style="57" bestFit="1" customWidth="1"/>
    <col min="5129" max="5129" width="16" style="57" bestFit="1" customWidth="1"/>
    <col min="5130" max="5130" width="12.25" style="57" bestFit="1" customWidth="1"/>
    <col min="5131" max="5374" width="9.25" style="57"/>
    <col min="5375" max="5375" width="12.75" style="57" customWidth="1"/>
    <col min="5376" max="5376" width="21.75" style="57" customWidth="1"/>
    <col min="5377" max="5377" width="11.25" style="57" customWidth="1"/>
    <col min="5378" max="5378" width="15.25" style="57" bestFit="1" customWidth="1"/>
    <col min="5379" max="5382" width="17.75" style="57" customWidth="1"/>
    <col min="5383" max="5383" width="14.125" style="57" customWidth="1"/>
    <col min="5384" max="5384" width="13.75" style="57" bestFit="1" customWidth="1"/>
    <col min="5385" max="5385" width="16" style="57" bestFit="1" customWidth="1"/>
    <col min="5386" max="5386" width="12.25" style="57" bestFit="1" customWidth="1"/>
    <col min="5387" max="5630" width="9.25" style="57"/>
    <col min="5631" max="5631" width="12.75" style="57" customWidth="1"/>
    <col min="5632" max="5632" width="21.75" style="57" customWidth="1"/>
    <col min="5633" max="5633" width="11.25" style="57" customWidth="1"/>
    <col min="5634" max="5634" width="15.25" style="57" bestFit="1" customWidth="1"/>
    <col min="5635" max="5638" width="17.75" style="57" customWidth="1"/>
    <col min="5639" max="5639" width="14.125" style="57" customWidth="1"/>
    <col min="5640" max="5640" width="13.75" style="57" bestFit="1" customWidth="1"/>
    <col min="5641" max="5641" width="16" style="57" bestFit="1" customWidth="1"/>
    <col min="5642" max="5642" width="12.25" style="57" bestFit="1" customWidth="1"/>
    <col min="5643" max="5886" width="9.25" style="57"/>
    <col min="5887" max="5887" width="12.75" style="57" customWidth="1"/>
    <col min="5888" max="5888" width="21.75" style="57" customWidth="1"/>
    <col min="5889" max="5889" width="11.25" style="57" customWidth="1"/>
    <col min="5890" max="5890" width="15.25" style="57" bestFit="1" customWidth="1"/>
    <col min="5891" max="5894" width="17.75" style="57" customWidth="1"/>
    <col min="5895" max="5895" width="14.125" style="57" customWidth="1"/>
    <col min="5896" max="5896" width="13.75" style="57" bestFit="1" customWidth="1"/>
    <col min="5897" max="5897" width="16" style="57" bestFit="1" customWidth="1"/>
    <col min="5898" max="5898" width="12.25" style="57" bestFit="1" customWidth="1"/>
    <col min="5899" max="6142" width="9.25" style="57"/>
    <col min="6143" max="6143" width="12.75" style="57" customWidth="1"/>
    <col min="6144" max="6144" width="21.75" style="57" customWidth="1"/>
    <col min="6145" max="6145" width="11.25" style="57" customWidth="1"/>
    <col min="6146" max="6146" width="15.25" style="57" bestFit="1" customWidth="1"/>
    <col min="6147" max="6150" width="17.75" style="57" customWidth="1"/>
    <col min="6151" max="6151" width="14.125" style="57" customWidth="1"/>
    <col min="6152" max="6152" width="13.75" style="57" bestFit="1" customWidth="1"/>
    <col min="6153" max="6153" width="16" style="57" bestFit="1" customWidth="1"/>
    <col min="6154" max="6154" width="12.25" style="57" bestFit="1" customWidth="1"/>
    <col min="6155" max="6398" width="9.25" style="57"/>
    <col min="6399" max="6399" width="12.75" style="57" customWidth="1"/>
    <col min="6400" max="6400" width="21.75" style="57" customWidth="1"/>
    <col min="6401" max="6401" width="11.25" style="57" customWidth="1"/>
    <col min="6402" max="6402" width="15.25" style="57" bestFit="1" customWidth="1"/>
    <col min="6403" max="6406" width="17.75" style="57" customWidth="1"/>
    <col min="6407" max="6407" width="14.125" style="57" customWidth="1"/>
    <col min="6408" max="6408" width="13.75" style="57" bestFit="1" customWidth="1"/>
    <col min="6409" max="6409" width="16" style="57" bestFit="1" customWidth="1"/>
    <col min="6410" max="6410" width="12.25" style="57" bestFit="1" customWidth="1"/>
    <col min="6411" max="6654" width="9.25" style="57"/>
    <col min="6655" max="6655" width="12.75" style="57" customWidth="1"/>
    <col min="6656" max="6656" width="21.75" style="57" customWidth="1"/>
    <col min="6657" max="6657" width="11.25" style="57" customWidth="1"/>
    <col min="6658" max="6658" width="15.25" style="57" bestFit="1" customWidth="1"/>
    <col min="6659" max="6662" width="17.75" style="57" customWidth="1"/>
    <col min="6663" max="6663" width="14.125" style="57" customWidth="1"/>
    <col min="6664" max="6664" width="13.75" style="57" bestFit="1" customWidth="1"/>
    <col min="6665" max="6665" width="16" style="57" bestFit="1" customWidth="1"/>
    <col min="6666" max="6666" width="12.25" style="57" bestFit="1" customWidth="1"/>
    <col min="6667" max="6910" width="9.25" style="57"/>
    <col min="6911" max="6911" width="12.75" style="57" customWidth="1"/>
    <col min="6912" max="6912" width="21.75" style="57" customWidth="1"/>
    <col min="6913" max="6913" width="11.25" style="57" customWidth="1"/>
    <col min="6914" max="6914" width="15.25" style="57" bestFit="1" customWidth="1"/>
    <col min="6915" max="6918" width="17.75" style="57" customWidth="1"/>
    <col min="6919" max="6919" width="14.125" style="57" customWidth="1"/>
    <col min="6920" max="6920" width="13.75" style="57" bestFit="1" customWidth="1"/>
    <col min="6921" max="6921" width="16" style="57" bestFit="1" customWidth="1"/>
    <col min="6922" max="6922" width="12.25" style="57" bestFit="1" customWidth="1"/>
    <col min="6923" max="7166" width="9.25" style="57"/>
    <col min="7167" max="7167" width="12.75" style="57" customWidth="1"/>
    <col min="7168" max="7168" width="21.75" style="57" customWidth="1"/>
    <col min="7169" max="7169" width="11.25" style="57" customWidth="1"/>
    <col min="7170" max="7170" width="15.25" style="57" bestFit="1" customWidth="1"/>
    <col min="7171" max="7174" width="17.75" style="57" customWidth="1"/>
    <col min="7175" max="7175" width="14.125" style="57" customWidth="1"/>
    <col min="7176" max="7176" width="13.75" style="57" bestFit="1" customWidth="1"/>
    <col min="7177" max="7177" width="16" style="57" bestFit="1" customWidth="1"/>
    <col min="7178" max="7178" width="12.25" style="57" bestFit="1" customWidth="1"/>
    <col min="7179" max="7422" width="9.25" style="57"/>
    <col min="7423" max="7423" width="12.75" style="57" customWidth="1"/>
    <col min="7424" max="7424" width="21.75" style="57" customWidth="1"/>
    <col min="7425" max="7425" width="11.25" style="57" customWidth="1"/>
    <col min="7426" max="7426" width="15.25" style="57" bestFit="1" customWidth="1"/>
    <col min="7427" max="7430" width="17.75" style="57" customWidth="1"/>
    <col min="7431" max="7431" width="14.125" style="57" customWidth="1"/>
    <col min="7432" max="7432" width="13.75" style="57" bestFit="1" customWidth="1"/>
    <col min="7433" max="7433" width="16" style="57" bestFit="1" customWidth="1"/>
    <col min="7434" max="7434" width="12.25" style="57" bestFit="1" customWidth="1"/>
    <col min="7435" max="7678" width="9.25" style="57"/>
    <col min="7679" max="7679" width="12.75" style="57" customWidth="1"/>
    <col min="7680" max="7680" width="21.75" style="57" customWidth="1"/>
    <col min="7681" max="7681" width="11.25" style="57" customWidth="1"/>
    <col min="7682" max="7682" width="15.25" style="57" bestFit="1" customWidth="1"/>
    <col min="7683" max="7686" width="17.75" style="57" customWidth="1"/>
    <col min="7687" max="7687" width="14.125" style="57" customWidth="1"/>
    <col min="7688" max="7688" width="13.75" style="57" bestFit="1" customWidth="1"/>
    <col min="7689" max="7689" width="16" style="57" bestFit="1" customWidth="1"/>
    <col min="7690" max="7690" width="12.25" style="57" bestFit="1" customWidth="1"/>
    <col min="7691" max="7934" width="9.25" style="57"/>
    <col min="7935" max="7935" width="12.75" style="57" customWidth="1"/>
    <col min="7936" max="7936" width="21.75" style="57" customWidth="1"/>
    <col min="7937" max="7937" width="11.25" style="57" customWidth="1"/>
    <col min="7938" max="7938" width="15.25" style="57" bestFit="1" customWidth="1"/>
    <col min="7939" max="7942" width="17.75" style="57" customWidth="1"/>
    <col min="7943" max="7943" width="14.125" style="57" customWidth="1"/>
    <col min="7944" max="7944" width="13.75" style="57" bestFit="1" customWidth="1"/>
    <col min="7945" max="7945" width="16" style="57" bestFit="1" customWidth="1"/>
    <col min="7946" max="7946" width="12.25" style="57" bestFit="1" customWidth="1"/>
    <col min="7947" max="8190" width="9.25" style="57"/>
    <col min="8191" max="8191" width="12.75" style="57" customWidth="1"/>
    <col min="8192" max="8192" width="21.75" style="57" customWidth="1"/>
    <col min="8193" max="8193" width="11.25" style="57" customWidth="1"/>
    <col min="8194" max="8194" width="15.25" style="57" bestFit="1" customWidth="1"/>
    <col min="8195" max="8198" width="17.75" style="57" customWidth="1"/>
    <col min="8199" max="8199" width="14.125" style="57" customWidth="1"/>
    <col min="8200" max="8200" width="13.75" style="57" bestFit="1" customWidth="1"/>
    <col min="8201" max="8201" width="16" style="57" bestFit="1" customWidth="1"/>
    <col min="8202" max="8202" width="12.25" style="57" bestFit="1" customWidth="1"/>
    <col min="8203" max="8446" width="9.25" style="57"/>
    <col min="8447" max="8447" width="12.75" style="57" customWidth="1"/>
    <col min="8448" max="8448" width="21.75" style="57" customWidth="1"/>
    <col min="8449" max="8449" width="11.25" style="57" customWidth="1"/>
    <col min="8450" max="8450" width="15.25" style="57" bestFit="1" customWidth="1"/>
    <col min="8451" max="8454" width="17.75" style="57" customWidth="1"/>
    <col min="8455" max="8455" width="14.125" style="57" customWidth="1"/>
    <col min="8456" max="8456" width="13.75" style="57" bestFit="1" customWidth="1"/>
    <col min="8457" max="8457" width="16" style="57" bestFit="1" customWidth="1"/>
    <col min="8458" max="8458" width="12.25" style="57" bestFit="1" customWidth="1"/>
    <col min="8459" max="8702" width="9.25" style="57"/>
    <col min="8703" max="8703" width="12.75" style="57" customWidth="1"/>
    <col min="8704" max="8704" width="21.75" style="57" customWidth="1"/>
    <col min="8705" max="8705" width="11.25" style="57" customWidth="1"/>
    <col min="8706" max="8706" width="15.25" style="57" bestFit="1" customWidth="1"/>
    <col min="8707" max="8710" width="17.75" style="57" customWidth="1"/>
    <col min="8711" max="8711" width="14.125" style="57" customWidth="1"/>
    <col min="8712" max="8712" width="13.75" style="57" bestFit="1" customWidth="1"/>
    <col min="8713" max="8713" width="16" style="57" bestFit="1" customWidth="1"/>
    <col min="8714" max="8714" width="12.25" style="57" bestFit="1" customWidth="1"/>
    <col min="8715" max="8958" width="9.25" style="57"/>
    <col min="8959" max="8959" width="12.75" style="57" customWidth="1"/>
    <col min="8960" max="8960" width="21.75" style="57" customWidth="1"/>
    <col min="8961" max="8961" width="11.25" style="57" customWidth="1"/>
    <col min="8962" max="8962" width="15.25" style="57" bestFit="1" customWidth="1"/>
    <col min="8963" max="8966" width="17.75" style="57" customWidth="1"/>
    <col min="8967" max="8967" width="14.125" style="57" customWidth="1"/>
    <col min="8968" max="8968" width="13.75" style="57" bestFit="1" customWidth="1"/>
    <col min="8969" max="8969" width="16" style="57" bestFit="1" customWidth="1"/>
    <col min="8970" max="8970" width="12.25" style="57" bestFit="1" customWidth="1"/>
    <col min="8971" max="9214" width="9.25" style="57"/>
    <col min="9215" max="9215" width="12.75" style="57" customWidth="1"/>
    <col min="9216" max="9216" width="21.75" style="57" customWidth="1"/>
    <col min="9217" max="9217" width="11.25" style="57" customWidth="1"/>
    <col min="9218" max="9218" width="15.25" style="57" bestFit="1" customWidth="1"/>
    <col min="9219" max="9222" width="17.75" style="57" customWidth="1"/>
    <col min="9223" max="9223" width="14.125" style="57" customWidth="1"/>
    <col min="9224" max="9224" width="13.75" style="57" bestFit="1" customWidth="1"/>
    <col min="9225" max="9225" width="16" style="57" bestFit="1" customWidth="1"/>
    <col min="9226" max="9226" width="12.25" style="57" bestFit="1" customWidth="1"/>
    <col min="9227" max="9470" width="9.25" style="57"/>
    <col min="9471" max="9471" width="12.75" style="57" customWidth="1"/>
    <col min="9472" max="9472" width="21.75" style="57" customWidth="1"/>
    <col min="9473" max="9473" width="11.25" style="57" customWidth="1"/>
    <col min="9474" max="9474" width="15.25" style="57" bestFit="1" customWidth="1"/>
    <col min="9475" max="9478" width="17.75" style="57" customWidth="1"/>
    <col min="9479" max="9479" width="14.125" style="57" customWidth="1"/>
    <col min="9480" max="9480" width="13.75" style="57" bestFit="1" customWidth="1"/>
    <col min="9481" max="9481" width="16" style="57" bestFit="1" customWidth="1"/>
    <col min="9482" max="9482" width="12.25" style="57" bestFit="1" customWidth="1"/>
    <col min="9483" max="9726" width="9.25" style="57"/>
    <col min="9727" max="9727" width="12.75" style="57" customWidth="1"/>
    <col min="9728" max="9728" width="21.75" style="57" customWidth="1"/>
    <col min="9729" max="9729" width="11.25" style="57" customWidth="1"/>
    <col min="9730" max="9730" width="15.25" style="57" bestFit="1" customWidth="1"/>
    <col min="9731" max="9734" width="17.75" style="57" customWidth="1"/>
    <col min="9735" max="9735" width="14.125" style="57" customWidth="1"/>
    <col min="9736" max="9736" width="13.75" style="57" bestFit="1" customWidth="1"/>
    <col min="9737" max="9737" width="16" style="57" bestFit="1" customWidth="1"/>
    <col min="9738" max="9738" width="12.25" style="57" bestFit="1" customWidth="1"/>
    <col min="9739" max="9982" width="9.25" style="57"/>
    <col min="9983" max="9983" width="12.75" style="57" customWidth="1"/>
    <col min="9984" max="9984" width="21.75" style="57" customWidth="1"/>
    <col min="9985" max="9985" width="11.25" style="57" customWidth="1"/>
    <col min="9986" max="9986" width="15.25" style="57" bestFit="1" customWidth="1"/>
    <col min="9987" max="9990" width="17.75" style="57" customWidth="1"/>
    <col min="9991" max="9991" width="14.125" style="57" customWidth="1"/>
    <col min="9992" max="9992" width="13.75" style="57" bestFit="1" customWidth="1"/>
    <col min="9993" max="9993" width="16" style="57" bestFit="1" customWidth="1"/>
    <col min="9994" max="9994" width="12.25" style="57" bestFit="1" customWidth="1"/>
    <col min="9995" max="10238" width="9.25" style="57"/>
    <col min="10239" max="10239" width="12.75" style="57" customWidth="1"/>
    <col min="10240" max="10240" width="21.75" style="57" customWidth="1"/>
    <col min="10241" max="10241" width="11.25" style="57" customWidth="1"/>
    <col min="10242" max="10242" width="15.25" style="57" bestFit="1" customWidth="1"/>
    <col min="10243" max="10246" width="17.75" style="57" customWidth="1"/>
    <col min="10247" max="10247" width="14.125" style="57" customWidth="1"/>
    <col min="10248" max="10248" width="13.75" style="57" bestFit="1" customWidth="1"/>
    <col min="10249" max="10249" width="16" style="57" bestFit="1" customWidth="1"/>
    <col min="10250" max="10250" width="12.25" style="57" bestFit="1" customWidth="1"/>
    <col min="10251" max="10494" width="9.25" style="57"/>
    <col min="10495" max="10495" width="12.75" style="57" customWidth="1"/>
    <col min="10496" max="10496" width="21.75" style="57" customWidth="1"/>
    <col min="10497" max="10497" width="11.25" style="57" customWidth="1"/>
    <col min="10498" max="10498" width="15.25" style="57" bestFit="1" customWidth="1"/>
    <col min="10499" max="10502" width="17.75" style="57" customWidth="1"/>
    <col min="10503" max="10503" width="14.125" style="57" customWidth="1"/>
    <col min="10504" max="10504" width="13.75" style="57" bestFit="1" customWidth="1"/>
    <col min="10505" max="10505" width="16" style="57" bestFit="1" customWidth="1"/>
    <col min="10506" max="10506" width="12.25" style="57" bestFit="1" customWidth="1"/>
    <col min="10507" max="10750" width="9.25" style="57"/>
    <col min="10751" max="10751" width="12.75" style="57" customWidth="1"/>
    <col min="10752" max="10752" width="21.75" style="57" customWidth="1"/>
    <col min="10753" max="10753" width="11.25" style="57" customWidth="1"/>
    <col min="10754" max="10754" width="15.25" style="57" bestFit="1" customWidth="1"/>
    <col min="10755" max="10758" width="17.75" style="57" customWidth="1"/>
    <col min="10759" max="10759" width="14.125" style="57" customWidth="1"/>
    <col min="10760" max="10760" width="13.75" style="57" bestFit="1" customWidth="1"/>
    <col min="10761" max="10761" width="16" style="57" bestFit="1" customWidth="1"/>
    <col min="10762" max="10762" width="12.25" style="57" bestFit="1" customWidth="1"/>
    <col min="10763" max="11006" width="9.25" style="57"/>
    <col min="11007" max="11007" width="12.75" style="57" customWidth="1"/>
    <col min="11008" max="11008" width="21.75" style="57" customWidth="1"/>
    <col min="11009" max="11009" width="11.25" style="57" customWidth="1"/>
    <col min="11010" max="11010" width="15.25" style="57" bestFit="1" customWidth="1"/>
    <col min="11011" max="11014" width="17.75" style="57" customWidth="1"/>
    <col min="11015" max="11015" width="14.125" style="57" customWidth="1"/>
    <col min="11016" max="11016" width="13.75" style="57" bestFit="1" customWidth="1"/>
    <col min="11017" max="11017" width="16" style="57" bestFit="1" customWidth="1"/>
    <col min="11018" max="11018" width="12.25" style="57" bestFit="1" customWidth="1"/>
    <col min="11019" max="11262" width="9.25" style="57"/>
    <col min="11263" max="11263" width="12.75" style="57" customWidth="1"/>
    <col min="11264" max="11264" width="21.75" style="57" customWidth="1"/>
    <col min="11265" max="11265" width="11.25" style="57" customWidth="1"/>
    <col min="11266" max="11266" width="15.25" style="57" bestFit="1" customWidth="1"/>
    <col min="11267" max="11270" width="17.75" style="57" customWidth="1"/>
    <col min="11271" max="11271" width="14.125" style="57" customWidth="1"/>
    <col min="11272" max="11272" width="13.75" style="57" bestFit="1" customWidth="1"/>
    <col min="11273" max="11273" width="16" style="57" bestFit="1" customWidth="1"/>
    <col min="11274" max="11274" width="12.25" style="57" bestFit="1" customWidth="1"/>
    <col min="11275" max="11518" width="9.25" style="57"/>
    <col min="11519" max="11519" width="12.75" style="57" customWidth="1"/>
    <col min="11520" max="11520" width="21.75" style="57" customWidth="1"/>
    <col min="11521" max="11521" width="11.25" style="57" customWidth="1"/>
    <col min="11522" max="11522" width="15.25" style="57" bestFit="1" customWidth="1"/>
    <col min="11523" max="11526" width="17.75" style="57" customWidth="1"/>
    <col min="11527" max="11527" width="14.125" style="57" customWidth="1"/>
    <col min="11528" max="11528" width="13.75" style="57" bestFit="1" customWidth="1"/>
    <col min="11529" max="11529" width="16" style="57" bestFit="1" customWidth="1"/>
    <col min="11530" max="11530" width="12.25" style="57" bestFit="1" customWidth="1"/>
    <col min="11531" max="11774" width="9.25" style="57"/>
    <col min="11775" max="11775" width="12.75" style="57" customWidth="1"/>
    <col min="11776" max="11776" width="21.75" style="57" customWidth="1"/>
    <col min="11777" max="11777" width="11.25" style="57" customWidth="1"/>
    <col min="11778" max="11778" width="15.25" style="57" bestFit="1" customWidth="1"/>
    <col min="11779" max="11782" width="17.75" style="57" customWidth="1"/>
    <col min="11783" max="11783" width="14.125" style="57" customWidth="1"/>
    <col min="11784" max="11784" width="13.75" style="57" bestFit="1" customWidth="1"/>
    <col min="11785" max="11785" width="16" style="57" bestFit="1" customWidth="1"/>
    <col min="11786" max="11786" width="12.25" style="57" bestFit="1" customWidth="1"/>
    <col min="11787" max="12030" width="9.25" style="57"/>
    <col min="12031" max="12031" width="12.75" style="57" customWidth="1"/>
    <col min="12032" max="12032" width="21.75" style="57" customWidth="1"/>
    <col min="12033" max="12033" width="11.25" style="57" customWidth="1"/>
    <col min="12034" max="12034" width="15.25" style="57" bestFit="1" customWidth="1"/>
    <col min="12035" max="12038" width="17.75" style="57" customWidth="1"/>
    <col min="12039" max="12039" width="14.125" style="57" customWidth="1"/>
    <col min="12040" max="12040" width="13.75" style="57" bestFit="1" customWidth="1"/>
    <col min="12041" max="12041" width="16" style="57" bestFit="1" customWidth="1"/>
    <col min="12042" max="12042" width="12.25" style="57" bestFit="1" customWidth="1"/>
    <col min="12043" max="12286" width="9.25" style="57"/>
    <col min="12287" max="12287" width="12.75" style="57" customWidth="1"/>
    <col min="12288" max="12288" width="21.75" style="57" customWidth="1"/>
    <col min="12289" max="12289" width="11.25" style="57" customWidth="1"/>
    <col min="12290" max="12290" width="15.25" style="57" bestFit="1" customWidth="1"/>
    <col min="12291" max="12294" width="17.75" style="57" customWidth="1"/>
    <col min="12295" max="12295" width="14.125" style="57" customWidth="1"/>
    <col min="12296" max="12296" width="13.75" style="57" bestFit="1" customWidth="1"/>
    <col min="12297" max="12297" width="16" style="57" bestFit="1" customWidth="1"/>
    <col min="12298" max="12298" width="12.25" style="57" bestFit="1" customWidth="1"/>
    <col min="12299" max="12542" width="9.25" style="57"/>
    <col min="12543" max="12543" width="12.75" style="57" customWidth="1"/>
    <col min="12544" max="12544" width="21.75" style="57" customWidth="1"/>
    <col min="12545" max="12545" width="11.25" style="57" customWidth="1"/>
    <col min="12546" max="12546" width="15.25" style="57" bestFit="1" customWidth="1"/>
    <col min="12547" max="12550" width="17.75" style="57" customWidth="1"/>
    <col min="12551" max="12551" width="14.125" style="57" customWidth="1"/>
    <col min="12552" max="12552" width="13.75" style="57" bestFit="1" customWidth="1"/>
    <col min="12553" max="12553" width="16" style="57" bestFit="1" customWidth="1"/>
    <col min="12554" max="12554" width="12.25" style="57" bestFit="1" customWidth="1"/>
    <col min="12555" max="12798" width="9.25" style="57"/>
    <col min="12799" max="12799" width="12.75" style="57" customWidth="1"/>
    <col min="12800" max="12800" width="21.75" style="57" customWidth="1"/>
    <col min="12801" max="12801" width="11.25" style="57" customWidth="1"/>
    <col min="12802" max="12802" width="15.25" style="57" bestFit="1" customWidth="1"/>
    <col min="12803" max="12806" width="17.75" style="57" customWidth="1"/>
    <col min="12807" max="12807" width="14.125" style="57" customWidth="1"/>
    <col min="12808" max="12808" width="13.75" style="57" bestFit="1" customWidth="1"/>
    <col min="12809" max="12809" width="16" style="57" bestFit="1" customWidth="1"/>
    <col min="12810" max="12810" width="12.25" style="57" bestFit="1" customWidth="1"/>
    <col min="12811" max="13054" width="9.25" style="57"/>
    <col min="13055" max="13055" width="12.75" style="57" customWidth="1"/>
    <col min="13056" max="13056" width="21.75" style="57" customWidth="1"/>
    <col min="13057" max="13057" width="11.25" style="57" customWidth="1"/>
    <col min="13058" max="13058" width="15.25" style="57" bestFit="1" customWidth="1"/>
    <col min="13059" max="13062" width="17.75" style="57" customWidth="1"/>
    <col min="13063" max="13063" width="14.125" style="57" customWidth="1"/>
    <col min="13064" max="13064" width="13.75" style="57" bestFit="1" customWidth="1"/>
    <col min="13065" max="13065" width="16" style="57" bestFit="1" customWidth="1"/>
    <col min="13066" max="13066" width="12.25" style="57" bestFit="1" customWidth="1"/>
    <col min="13067" max="13310" width="9.25" style="57"/>
    <col min="13311" max="13311" width="12.75" style="57" customWidth="1"/>
    <col min="13312" max="13312" width="21.75" style="57" customWidth="1"/>
    <col min="13313" max="13313" width="11.25" style="57" customWidth="1"/>
    <col min="13314" max="13314" width="15.25" style="57" bestFit="1" customWidth="1"/>
    <col min="13315" max="13318" width="17.75" style="57" customWidth="1"/>
    <col min="13319" max="13319" width="14.125" style="57" customWidth="1"/>
    <col min="13320" max="13320" width="13.75" style="57" bestFit="1" customWidth="1"/>
    <col min="13321" max="13321" width="16" style="57" bestFit="1" customWidth="1"/>
    <col min="13322" max="13322" width="12.25" style="57" bestFit="1" customWidth="1"/>
    <col min="13323" max="13566" width="9.25" style="57"/>
    <col min="13567" max="13567" width="12.75" style="57" customWidth="1"/>
    <col min="13568" max="13568" width="21.75" style="57" customWidth="1"/>
    <col min="13569" max="13569" width="11.25" style="57" customWidth="1"/>
    <col min="13570" max="13570" width="15.25" style="57" bestFit="1" customWidth="1"/>
    <col min="13571" max="13574" width="17.75" style="57" customWidth="1"/>
    <col min="13575" max="13575" width="14.125" style="57" customWidth="1"/>
    <col min="13576" max="13576" width="13.75" style="57" bestFit="1" customWidth="1"/>
    <col min="13577" max="13577" width="16" style="57" bestFit="1" customWidth="1"/>
    <col min="13578" max="13578" width="12.25" style="57" bestFit="1" customWidth="1"/>
    <col min="13579" max="13822" width="9.25" style="57"/>
    <col min="13823" max="13823" width="12.75" style="57" customWidth="1"/>
    <col min="13824" max="13824" width="21.75" style="57" customWidth="1"/>
    <col min="13825" max="13825" width="11.25" style="57" customWidth="1"/>
    <col min="13826" max="13826" width="15.25" style="57" bestFit="1" customWidth="1"/>
    <col min="13827" max="13830" width="17.75" style="57" customWidth="1"/>
    <col min="13831" max="13831" width="14.125" style="57" customWidth="1"/>
    <col min="13832" max="13832" width="13.75" style="57" bestFit="1" customWidth="1"/>
    <col min="13833" max="13833" width="16" style="57" bestFit="1" customWidth="1"/>
    <col min="13834" max="13834" width="12.25" style="57" bestFit="1" customWidth="1"/>
    <col min="13835" max="14078" width="9.25" style="57"/>
    <col min="14079" max="14079" width="12.75" style="57" customWidth="1"/>
    <col min="14080" max="14080" width="21.75" style="57" customWidth="1"/>
    <col min="14081" max="14081" width="11.25" style="57" customWidth="1"/>
    <col min="14082" max="14082" width="15.25" style="57" bestFit="1" customWidth="1"/>
    <col min="14083" max="14086" width="17.75" style="57" customWidth="1"/>
    <col min="14087" max="14087" width="14.125" style="57" customWidth="1"/>
    <col min="14088" max="14088" width="13.75" style="57" bestFit="1" customWidth="1"/>
    <col min="14089" max="14089" width="16" style="57" bestFit="1" customWidth="1"/>
    <col min="14090" max="14090" width="12.25" style="57" bestFit="1" customWidth="1"/>
    <col min="14091" max="14334" width="9.25" style="57"/>
    <col min="14335" max="14335" width="12.75" style="57" customWidth="1"/>
    <col min="14336" max="14336" width="21.75" style="57" customWidth="1"/>
    <col min="14337" max="14337" width="11.25" style="57" customWidth="1"/>
    <col min="14338" max="14338" width="15.25" style="57" bestFit="1" customWidth="1"/>
    <col min="14339" max="14342" width="17.75" style="57" customWidth="1"/>
    <col min="14343" max="14343" width="14.125" style="57" customWidth="1"/>
    <col min="14344" max="14344" width="13.75" style="57" bestFit="1" customWidth="1"/>
    <col min="14345" max="14345" width="16" style="57" bestFit="1" customWidth="1"/>
    <col min="14346" max="14346" width="12.25" style="57" bestFit="1" customWidth="1"/>
    <col min="14347" max="14590" width="9.25" style="57"/>
    <col min="14591" max="14591" width="12.75" style="57" customWidth="1"/>
    <col min="14592" max="14592" width="21.75" style="57" customWidth="1"/>
    <col min="14593" max="14593" width="11.25" style="57" customWidth="1"/>
    <col min="14594" max="14594" width="15.25" style="57" bestFit="1" customWidth="1"/>
    <col min="14595" max="14598" width="17.75" style="57" customWidth="1"/>
    <col min="14599" max="14599" width="14.125" style="57" customWidth="1"/>
    <col min="14600" max="14600" width="13.75" style="57" bestFit="1" customWidth="1"/>
    <col min="14601" max="14601" width="16" style="57" bestFit="1" customWidth="1"/>
    <col min="14602" max="14602" width="12.25" style="57" bestFit="1" customWidth="1"/>
    <col min="14603" max="14846" width="9.25" style="57"/>
    <col min="14847" max="14847" width="12.75" style="57" customWidth="1"/>
    <col min="14848" max="14848" width="21.75" style="57" customWidth="1"/>
    <col min="14849" max="14849" width="11.25" style="57" customWidth="1"/>
    <col min="14850" max="14850" width="15.25" style="57" bestFit="1" customWidth="1"/>
    <col min="14851" max="14854" width="17.75" style="57" customWidth="1"/>
    <col min="14855" max="14855" width="14.125" style="57" customWidth="1"/>
    <col min="14856" max="14856" width="13.75" style="57" bestFit="1" customWidth="1"/>
    <col min="14857" max="14857" width="16" style="57" bestFit="1" customWidth="1"/>
    <col min="14858" max="14858" width="12.25" style="57" bestFit="1" customWidth="1"/>
    <col min="14859" max="15102" width="9.25" style="57"/>
    <col min="15103" max="15103" width="12.75" style="57" customWidth="1"/>
    <col min="15104" max="15104" width="21.75" style="57" customWidth="1"/>
    <col min="15105" max="15105" width="11.25" style="57" customWidth="1"/>
    <col min="15106" max="15106" width="15.25" style="57" bestFit="1" customWidth="1"/>
    <col min="15107" max="15110" width="17.75" style="57" customWidth="1"/>
    <col min="15111" max="15111" width="14.125" style="57" customWidth="1"/>
    <col min="15112" max="15112" width="13.75" style="57" bestFit="1" customWidth="1"/>
    <col min="15113" max="15113" width="16" style="57" bestFit="1" customWidth="1"/>
    <col min="15114" max="15114" width="12.25" style="57" bestFit="1" customWidth="1"/>
    <col min="15115" max="15358" width="9.25" style="57"/>
    <col min="15359" max="15359" width="12.75" style="57" customWidth="1"/>
    <col min="15360" max="15360" width="21.75" style="57" customWidth="1"/>
    <col min="15361" max="15361" width="11.25" style="57" customWidth="1"/>
    <col min="15362" max="15362" width="15.25" style="57" bestFit="1" customWidth="1"/>
    <col min="15363" max="15366" width="17.75" style="57" customWidth="1"/>
    <col min="15367" max="15367" width="14.125" style="57" customWidth="1"/>
    <col min="15368" max="15368" width="13.75" style="57" bestFit="1" customWidth="1"/>
    <col min="15369" max="15369" width="16" style="57" bestFit="1" customWidth="1"/>
    <col min="15370" max="15370" width="12.25" style="57" bestFit="1" customWidth="1"/>
    <col min="15371" max="15614" width="9.25" style="57"/>
    <col min="15615" max="15615" width="12.75" style="57" customWidth="1"/>
    <col min="15616" max="15616" width="21.75" style="57" customWidth="1"/>
    <col min="15617" max="15617" width="11.25" style="57" customWidth="1"/>
    <col min="15618" max="15618" width="15.25" style="57" bestFit="1" customWidth="1"/>
    <col min="15619" max="15622" width="17.75" style="57" customWidth="1"/>
    <col min="15623" max="15623" width="14.125" style="57" customWidth="1"/>
    <col min="15624" max="15624" width="13.75" style="57" bestFit="1" customWidth="1"/>
    <col min="15625" max="15625" width="16" style="57" bestFit="1" customWidth="1"/>
    <col min="15626" max="15626" width="12.25" style="57" bestFit="1" customWidth="1"/>
    <col min="15627" max="15870" width="9.25" style="57"/>
    <col min="15871" max="15871" width="12.75" style="57" customWidth="1"/>
    <col min="15872" max="15872" width="21.75" style="57" customWidth="1"/>
    <col min="15873" max="15873" width="11.25" style="57" customWidth="1"/>
    <col min="15874" max="15874" width="15.25" style="57" bestFit="1" customWidth="1"/>
    <col min="15875" max="15878" width="17.75" style="57" customWidth="1"/>
    <col min="15879" max="15879" width="14.125" style="57" customWidth="1"/>
    <col min="15880" max="15880" width="13.75" style="57" bestFit="1" customWidth="1"/>
    <col min="15881" max="15881" width="16" style="57" bestFit="1" customWidth="1"/>
    <col min="15882" max="15882" width="12.25" style="57" bestFit="1" customWidth="1"/>
    <col min="15883" max="16126" width="9.25" style="57"/>
    <col min="16127" max="16127" width="12.75" style="57" customWidth="1"/>
    <col min="16128" max="16128" width="21.75" style="57" customWidth="1"/>
    <col min="16129" max="16129" width="11.25" style="57" customWidth="1"/>
    <col min="16130" max="16130" width="15.25" style="57" bestFit="1" customWidth="1"/>
    <col min="16131" max="16134" width="17.75" style="57" customWidth="1"/>
    <col min="16135" max="16135" width="14.125" style="57" customWidth="1"/>
    <col min="16136" max="16136" width="13.75" style="57" bestFit="1" customWidth="1"/>
    <col min="16137" max="16137" width="16" style="57" bestFit="1" customWidth="1"/>
    <col min="16138" max="16138" width="12.25" style="57" bestFit="1" customWidth="1"/>
    <col min="16139" max="16384" width="9.25" style="57"/>
  </cols>
  <sheetData>
    <row r="1" spans="2:8" s="12" customFormat="1" ht="22.5" customHeight="1" x14ac:dyDescent="0.2">
      <c r="B1" s="140" t="str">
        <f>'7'!B1:H1</f>
        <v>شركة ريام لاند للمقاولات</v>
      </c>
      <c r="C1" s="140"/>
      <c r="D1" s="140"/>
      <c r="E1" s="140"/>
      <c r="F1" s="140"/>
      <c r="G1" s="140"/>
      <c r="H1" s="140"/>
    </row>
    <row r="2" spans="2:8" s="12" customFormat="1" ht="22.5" customHeight="1" x14ac:dyDescent="0.2">
      <c r="B2" s="141" t="str">
        <f>'7'!B2:H2</f>
        <v xml:space="preserve">شركة شخص واحد - ذات مسئولية محدودة </v>
      </c>
      <c r="C2" s="141"/>
      <c r="D2" s="141"/>
      <c r="E2" s="141"/>
      <c r="F2" s="141"/>
      <c r="G2" s="141"/>
      <c r="H2" s="141"/>
    </row>
    <row r="3" spans="2:8" s="12" customFormat="1" ht="22.5" customHeight="1" x14ac:dyDescent="0.2">
      <c r="B3" s="140" t="str">
        <f>'7'!B3:H3</f>
        <v>إيضاحات حول القوائم المالية للفترة من  20 نوفمبر 2023م حتى 31 ديسمبر 2024م</v>
      </c>
      <c r="C3" s="140"/>
      <c r="D3" s="140"/>
      <c r="E3" s="140"/>
      <c r="F3" s="140"/>
      <c r="G3" s="140"/>
      <c r="H3" s="140"/>
    </row>
    <row r="4" spans="2:8" s="12" customFormat="1" ht="22.5" customHeight="1" x14ac:dyDescent="0.2">
      <c r="B4" s="142" t="str">
        <f>'7'!B4:H4</f>
        <v>(جميع المبالغ بالريال السعودي)</v>
      </c>
      <c r="C4" s="142"/>
      <c r="D4" s="142"/>
      <c r="E4" s="142"/>
      <c r="F4" s="142"/>
      <c r="G4" s="142"/>
      <c r="H4" s="142"/>
    </row>
    <row r="5" spans="2:8" s="12" customFormat="1" ht="10.5" customHeight="1" x14ac:dyDescent="0.2">
      <c r="B5" s="14"/>
      <c r="C5" s="14"/>
      <c r="D5" s="14"/>
      <c r="E5" s="117"/>
      <c r="F5" s="117"/>
      <c r="G5" s="14"/>
      <c r="H5" s="14"/>
    </row>
    <row r="6" spans="2:8" s="52" customFormat="1" ht="27" customHeight="1" x14ac:dyDescent="0.2">
      <c r="B6" s="159" t="s">
        <v>117</v>
      </c>
      <c r="C6" s="159"/>
      <c r="D6" s="159"/>
      <c r="E6" s="121"/>
      <c r="F6" s="121"/>
      <c r="H6" s="46" t="str">
        <f>'5-6'!H6</f>
        <v>31 ديسمبر 2024م</v>
      </c>
    </row>
    <row r="7" spans="2:8" s="54" customFormat="1" ht="27" customHeight="1" x14ac:dyDescent="0.2">
      <c r="B7" s="158" t="s">
        <v>33</v>
      </c>
      <c r="C7" s="158"/>
      <c r="D7" s="158"/>
      <c r="E7" s="120"/>
      <c r="F7" s="120"/>
      <c r="H7" s="15">
        <f>ROUND(-SUMIF('ميزان المراجعة'!J:J,B7,'ميزان المراجعة'!I:I),0)</f>
        <v>1200</v>
      </c>
    </row>
    <row r="8" spans="2:8" s="54" customFormat="1" ht="27" customHeight="1" x14ac:dyDescent="0.2">
      <c r="B8" s="158" t="s">
        <v>71</v>
      </c>
      <c r="C8" s="158"/>
      <c r="D8" s="158"/>
      <c r="E8" s="120"/>
      <c r="F8" s="120"/>
      <c r="H8" s="15">
        <f>ROUND(-SUMIF('ميزان المراجعة'!J:J,B8,'ميزان المراجعة'!I:I),0)</f>
        <v>6500</v>
      </c>
    </row>
    <row r="9" spans="2:8" s="56" customFormat="1" ht="27" customHeight="1" thickBot="1" x14ac:dyDescent="0.25">
      <c r="B9" s="55"/>
      <c r="C9" s="55"/>
      <c r="D9" s="55"/>
      <c r="E9" s="120"/>
      <c r="F9" s="120"/>
      <c r="H9" s="42">
        <f>ROUND(SUM(H7:H8),0)</f>
        <v>7700</v>
      </c>
    </row>
    <row r="10" spans="2:8" s="56" customFormat="1" ht="13.5" customHeight="1" thickTop="1" x14ac:dyDescent="0.2">
      <c r="B10" s="120"/>
      <c r="C10" s="120"/>
      <c r="D10" s="120"/>
      <c r="E10" s="120"/>
      <c r="F10" s="120"/>
      <c r="H10" s="125"/>
    </row>
    <row r="11" spans="2:8" s="56" customFormat="1" ht="27" customHeight="1" x14ac:dyDescent="0.2">
      <c r="B11" s="126" t="s">
        <v>144</v>
      </c>
      <c r="C11" s="120"/>
      <c r="D11" s="120"/>
      <c r="E11" s="120"/>
      <c r="F11" s="120"/>
      <c r="H11" s="128" t="str">
        <f>H6</f>
        <v>31 ديسمبر 2024م</v>
      </c>
    </row>
    <row r="12" spans="2:8" s="56" customFormat="1" ht="27" customHeight="1" x14ac:dyDescent="0.2">
      <c r="B12" s="161" t="s">
        <v>139</v>
      </c>
      <c r="C12" s="161"/>
      <c r="D12" s="120"/>
      <c r="E12" s="120"/>
      <c r="F12" s="120"/>
      <c r="H12" s="129"/>
    </row>
    <row r="13" spans="2:8" s="56" customFormat="1" ht="27" customHeight="1" x14ac:dyDescent="0.2">
      <c r="B13" s="162" t="s">
        <v>157</v>
      </c>
      <c r="C13" s="162"/>
      <c r="D13" s="120"/>
      <c r="E13" s="120"/>
      <c r="F13" s="120"/>
      <c r="H13" s="129">
        <f>-12146</f>
        <v>-12146</v>
      </c>
    </row>
    <row r="14" spans="2:8" s="56" customFormat="1" ht="27" customHeight="1" x14ac:dyDescent="0.2">
      <c r="B14" s="163" t="s">
        <v>140</v>
      </c>
      <c r="C14" s="163"/>
      <c r="D14" s="120"/>
      <c r="E14" s="120"/>
      <c r="F14" s="120"/>
      <c r="H14" s="130">
        <v>0</v>
      </c>
    </row>
    <row r="15" spans="2:8" s="56" customFormat="1" ht="27" customHeight="1" x14ac:dyDescent="0.2">
      <c r="B15" s="163" t="s">
        <v>141</v>
      </c>
      <c r="C15" s="163"/>
      <c r="D15" s="120"/>
      <c r="E15" s="120"/>
      <c r="F15" s="120"/>
      <c r="H15" s="131">
        <f>SUM(H12:H14)</f>
        <v>-12146</v>
      </c>
    </row>
    <row r="16" spans="2:8" s="56" customFormat="1" ht="27" customHeight="1" thickBot="1" x14ac:dyDescent="0.25">
      <c r="B16" s="161" t="s">
        <v>142</v>
      </c>
      <c r="C16" s="161"/>
      <c r="D16" s="120"/>
      <c r="E16" s="120"/>
      <c r="F16" s="120"/>
      <c r="H16" s="132">
        <v>0</v>
      </c>
    </row>
    <row r="17" spans="2:14" s="56" customFormat="1" ht="27" customHeight="1" thickTop="1" x14ac:dyDescent="0.2">
      <c r="B17" s="161" t="s">
        <v>143</v>
      </c>
      <c r="C17" s="161"/>
      <c r="D17" s="120"/>
      <c r="E17" s="120"/>
      <c r="F17" s="120"/>
      <c r="H17" s="125"/>
    </row>
    <row r="18" spans="2:14" s="56" customFormat="1" ht="27" customHeight="1" x14ac:dyDescent="0.2">
      <c r="B18" s="126" t="s">
        <v>160</v>
      </c>
      <c r="C18" s="127"/>
      <c r="D18" s="123"/>
      <c r="E18" s="123"/>
      <c r="F18" s="123"/>
      <c r="H18" s="135" t="str">
        <f>H11</f>
        <v>31 ديسمبر 2024م</v>
      </c>
    </row>
    <row r="19" spans="2:14" s="56" customFormat="1" ht="27" customHeight="1" x14ac:dyDescent="0.2">
      <c r="B19" s="129" t="s">
        <v>161</v>
      </c>
      <c r="C19" s="127"/>
      <c r="D19" s="123"/>
      <c r="E19" s="123"/>
      <c r="F19" s="123"/>
      <c r="H19" s="125">
        <v>0</v>
      </c>
    </row>
    <row r="20" spans="2:14" s="56" customFormat="1" ht="27" customHeight="1" thickBot="1" x14ac:dyDescent="0.25">
      <c r="B20" s="127"/>
      <c r="C20" s="127"/>
      <c r="D20" s="123"/>
      <c r="E20" s="123"/>
      <c r="F20" s="123"/>
      <c r="H20" s="42">
        <f>SUM(H19)</f>
        <v>0</v>
      </c>
    </row>
    <row r="21" spans="2:14" s="56" customFormat="1" ht="27" customHeight="1" thickTop="1" x14ac:dyDescent="0.2">
      <c r="B21" s="134" t="s">
        <v>158</v>
      </c>
      <c r="C21" s="122"/>
      <c r="D21" s="122"/>
      <c r="E21" s="12"/>
      <c r="F21" s="122"/>
      <c r="G21" s="122"/>
      <c r="H21" s="122"/>
    </row>
    <row r="22" spans="2:14" s="56" customFormat="1" ht="42.75" customHeight="1" x14ac:dyDescent="0.2">
      <c r="B22" s="157" t="s">
        <v>159</v>
      </c>
      <c r="C22" s="157"/>
      <c r="D22" s="157"/>
      <c r="E22" s="157"/>
      <c r="F22" s="157"/>
      <c r="G22" s="157"/>
      <c r="H22" s="157"/>
    </row>
    <row r="23" spans="2:14" ht="11.25" customHeight="1" x14ac:dyDescent="0.2">
      <c r="B23" s="156"/>
      <c r="C23" s="156"/>
      <c r="D23" s="156"/>
      <c r="E23" s="156"/>
      <c r="F23" s="156"/>
      <c r="G23" s="156"/>
      <c r="H23" s="156"/>
      <c r="I23" s="105"/>
      <c r="J23" s="105"/>
    </row>
    <row r="24" spans="2:14" s="12" customFormat="1" x14ac:dyDescent="0.2">
      <c r="B24" s="59" t="s">
        <v>138</v>
      </c>
      <c r="C24" s="59"/>
      <c r="D24" s="59"/>
      <c r="E24" s="119"/>
      <c r="F24" s="119"/>
    </row>
    <row r="25" spans="2:14" s="12" customFormat="1" ht="42.75" customHeight="1" x14ac:dyDescent="0.2">
      <c r="B25" s="160" t="s">
        <v>78</v>
      </c>
      <c r="C25" s="160"/>
      <c r="D25" s="160"/>
      <c r="E25" s="160"/>
      <c r="F25" s="160"/>
      <c r="G25" s="160"/>
      <c r="H25" s="160"/>
      <c r="I25" s="49"/>
      <c r="J25" s="60"/>
      <c r="K25" s="60"/>
      <c r="L25" s="60"/>
      <c r="M25" s="60"/>
      <c r="N25" s="60"/>
    </row>
    <row r="26" spans="2:14" s="12" customFormat="1" ht="31.5" customHeight="1" x14ac:dyDescent="0.2">
      <c r="C26" s="61"/>
      <c r="E26" s="62"/>
      <c r="G26" s="62"/>
      <c r="H26" s="78" t="s">
        <v>145</v>
      </c>
      <c r="I26" s="63"/>
    </row>
    <row r="27" spans="2:14" s="12" customFormat="1" ht="40.5" x14ac:dyDescent="0.2">
      <c r="B27" s="8" t="s">
        <v>35</v>
      </c>
      <c r="C27" s="61"/>
      <c r="D27" s="46" t="s">
        <v>24</v>
      </c>
      <c r="E27" s="115"/>
      <c r="F27" s="46" t="s">
        <v>37</v>
      </c>
      <c r="G27" s="62"/>
      <c r="H27" s="133" t="s">
        <v>58</v>
      </c>
      <c r="I27" s="43"/>
    </row>
    <row r="28" spans="2:14" s="12" customFormat="1" ht="24" customHeight="1" x14ac:dyDescent="0.2">
      <c r="B28" s="7" t="s">
        <v>164</v>
      </c>
      <c r="C28" s="10"/>
      <c r="D28" s="64">
        <v>500</v>
      </c>
      <c r="E28" s="64"/>
      <c r="F28" s="64">
        <v>1000</v>
      </c>
      <c r="G28" s="64"/>
      <c r="H28" s="64">
        <f>D28*F28</f>
        <v>500000</v>
      </c>
      <c r="I28" s="43"/>
    </row>
    <row r="29" spans="2:14" s="43" customFormat="1" ht="21" thickBot="1" x14ac:dyDescent="0.25">
      <c r="B29" s="65"/>
      <c r="C29" s="65"/>
      <c r="D29" s="66">
        <f>SUM(D28:D28)</f>
        <v>500</v>
      </c>
      <c r="E29" s="116"/>
      <c r="F29" s="116"/>
      <c r="G29" s="67"/>
      <c r="H29" s="66">
        <f>SUM(H28)</f>
        <v>500000</v>
      </c>
    </row>
    <row r="30" spans="2:14" s="43" customFormat="1" ht="33.75" customHeight="1" thickTop="1" x14ac:dyDescent="0.2">
      <c r="B30" s="50"/>
      <c r="C30" s="50"/>
      <c r="D30" s="51"/>
      <c r="E30" s="51"/>
      <c r="F30" s="51"/>
      <c r="G30" s="51"/>
    </row>
    <row r="31" spans="2:14" s="43" customFormat="1" ht="21.75" customHeight="1" x14ac:dyDescent="0.2">
      <c r="B31" s="50"/>
      <c r="C31" s="50"/>
      <c r="D31" s="51"/>
      <c r="E31" s="51"/>
      <c r="F31" s="51"/>
      <c r="G31" s="51"/>
    </row>
    <row r="32" spans="2:14" x14ac:dyDescent="0.2">
      <c r="B32" s="145">
        <v>17</v>
      </c>
      <c r="C32" s="145"/>
      <c r="D32" s="145"/>
      <c r="E32" s="145"/>
      <c r="F32" s="145"/>
      <c r="G32" s="145"/>
      <c r="H32" s="145"/>
    </row>
    <row r="33" ht="4.5" customHeight="1" x14ac:dyDescent="0.2"/>
  </sheetData>
  <customSheetViews>
    <customSheetView guid="{C4C54333-0C8B-484B-8210-F3D7E510C081}" scale="175" showGridLines="0" topLeftCell="B10">
      <selection activeCell="D11" sqref="D11"/>
      <colBreaks count="1" manualBreakCount="1">
        <brk id="7" max="22" man="1"/>
      </colBreaks>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7">
    <mergeCell ref="B17:C17"/>
    <mergeCell ref="B23:H23"/>
    <mergeCell ref="B22:H22"/>
    <mergeCell ref="B32:H32"/>
    <mergeCell ref="B1:H1"/>
    <mergeCell ref="B2:H2"/>
    <mergeCell ref="B3:H3"/>
    <mergeCell ref="B4:H4"/>
    <mergeCell ref="B8:D8"/>
    <mergeCell ref="B6:D6"/>
    <mergeCell ref="B25:H25"/>
    <mergeCell ref="B7:D7"/>
    <mergeCell ref="B12:C12"/>
    <mergeCell ref="B13:C13"/>
    <mergeCell ref="B14:C14"/>
    <mergeCell ref="B15:C15"/>
    <mergeCell ref="B16:C16"/>
  </mergeCells>
  <printOptions horizontalCentered="1"/>
  <pageMargins left="0" right="0.31496062992125984" top="0.62992125984251968" bottom="0" header="0" footer="0"/>
  <pageSetup paperSize="9" scale="92" firstPageNumber="5" orientation="portrait" useFirstPageNumber="1" r:id="rId2"/>
  <headerFooter alignWithMargins="0"/>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F40"/>
  <sheetViews>
    <sheetView showGridLines="0" rightToLeft="1" view="pageBreakPreview" topLeftCell="A22" zoomScale="130" zoomScaleNormal="145" zoomScaleSheetLayoutView="130" workbookViewId="0">
      <selection activeCell="E31" sqref="E31"/>
    </sheetView>
  </sheetViews>
  <sheetFormatPr defaultColWidth="9.25" defaultRowHeight="30" customHeight="1" x14ac:dyDescent="0.2"/>
  <cols>
    <col min="1" max="1" width="1.875" style="12" customWidth="1"/>
    <col min="2" max="2" width="47.375" style="12" customWidth="1"/>
    <col min="3" max="4" width="2.75" style="12" customWidth="1"/>
    <col min="5" max="5" width="19.125" style="12" customWidth="1"/>
    <col min="6" max="6" width="1.875" style="12" customWidth="1"/>
    <col min="7" max="207" width="9.25" style="12"/>
    <col min="208" max="209" width="12.75" style="12" customWidth="1"/>
    <col min="210" max="210" width="18.875" style="12" customWidth="1"/>
    <col min="211" max="211" width="11.125" style="12" customWidth="1"/>
    <col min="212" max="212" width="9.375" style="12" customWidth="1"/>
    <col min="213" max="214" width="17.75" style="12" customWidth="1"/>
    <col min="215" max="215" width="1.875" style="12" customWidth="1"/>
    <col min="216" max="463" width="9.25" style="12"/>
    <col min="464" max="465" width="12.75" style="12" customWidth="1"/>
    <col min="466" max="466" width="18.875" style="12" customWidth="1"/>
    <col min="467" max="467" width="11.125" style="12" customWidth="1"/>
    <col min="468" max="468" width="9.375" style="12" customWidth="1"/>
    <col min="469" max="470" width="17.75" style="12" customWidth="1"/>
    <col min="471" max="471" width="1.875" style="12" customWidth="1"/>
    <col min="472" max="719" width="9.25" style="12"/>
    <col min="720" max="721" width="12.75" style="12" customWidth="1"/>
    <col min="722" max="722" width="18.875" style="12" customWidth="1"/>
    <col min="723" max="723" width="11.125" style="12" customWidth="1"/>
    <col min="724" max="724" width="9.375" style="12" customWidth="1"/>
    <col min="725" max="726" width="17.75" style="12" customWidth="1"/>
    <col min="727" max="727" width="1.875" style="12" customWidth="1"/>
    <col min="728" max="975" width="9.25" style="12"/>
    <col min="976" max="977" width="12.75" style="12" customWidth="1"/>
    <col min="978" max="978" width="18.875" style="12" customWidth="1"/>
    <col min="979" max="979" width="11.125" style="12" customWidth="1"/>
    <col min="980" max="980" width="9.375" style="12" customWidth="1"/>
    <col min="981" max="982" width="17.75" style="12" customWidth="1"/>
    <col min="983" max="983" width="1.875" style="12" customWidth="1"/>
    <col min="984" max="1231" width="9.25" style="12"/>
    <col min="1232" max="1233" width="12.75" style="12" customWidth="1"/>
    <col min="1234" max="1234" width="18.875" style="12" customWidth="1"/>
    <col min="1235" max="1235" width="11.125" style="12" customWidth="1"/>
    <col min="1236" max="1236" width="9.375" style="12" customWidth="1"/>
    <col min="1237" max="1238" width="17.75" style="12" customWidth="1"/>
    <col min="1239" max="1239" width="1.875" style="12" customWidth="1"/>
    <col min="1240" max="1487" width="9.25" style="12"/>
    <col min="1488" max="1489" width="12.75" style="12" customWidth="1"/>
    <col min="1490" max="1490" width="18.875" style="12" customWidth="1"/>
    <col min="1491" max="1491" width="11.125" style="12" customWidth="1"/>
    <col min="1492" max="1492" width="9.375" style="12" customWidth="1"/>
    <col min="1493" max="1494" width="17.75" style="12" customWidth="1"/>
    <col min="1495" max="1495" width="1.875" style="12" customWidth="1"/>
    <col min="1496" max="1743" width="9.25" style="12"/>
    <col min="1744" max="1745" width="12.75" style="12" customWidth="1"/>
    <col min="1746" max="1746" width="18.875" style="12" customWidth="1"/>
    <col min="1747" max="1747" width="11.125" style="12" customWidth="1"/>
    <col min="1748" max="1748" width="9.375" style="12" customWidth="1"/>
    <col min="1749" max="1750" width="17.75" style="12" customWidth="1"/>
    <col min="1751" max="1751" width="1.875" style="12" customWidth="1"/>
    <col min="1752" max="1999" width="9.25" style="12"/>
    <col min="2000" max="2001" width="12.75" style="12" customWidth="1"/>
    <col min="2002" max="2002" width="18.875" style="12" customWidth="1"/>
    <col min="2003" max="2003" width="11.125" style="12" customWidth="1"/>
    <col min="2004" max="2004" width="9.375" style="12" customWidth="1"/>
    <col min="2005" max="2006" width="17.75" style="12" customWidth="1"/>
    <col min="2007" max="2007" width="1.875" style="12" customWidth="1"/>
    <col min="2008" max="2255" width="9.25" style="12"/>
    <col min="2256" max="2257" width="12.75" style="12" customWidth="1"/>
    <col min="2258" max="2258" width="18.875" style="12" customWidth="1"/>
    <col min="2259" max="2259" width="11.125" style="12" customWidth="1"/>
    <col min="2260" max="2260" width="9.375" style="12" customWidth="1"/>
    <col min="2261" max="2262" width="17.75" style="12" customWidth="1"/>
    <col min="2263" max="2263" width="1.875" style="12" customWidth="1"/>
    <col min="2264" max="2511" width="9.25" style="12"/>
    <col min="2512" max="2513" width="12.75" style="12" customWidth="1"/>
    <col min="2514" max="2514" width="18.875" style="12" customWidth="1"/>
    <col min="2515" max="2515" width="11.125" style="12" customWidth="1"/>
    <col min="2516" max="2516" width="9.375" style="12" customWidth="1"/>
    <col min="2517" max="2518" width="17.75" style="12" customWidth="1"/>
    <col min="2519" max="2519" width="1.875" style="12" customWidth="1"/>
    <col min="2520" max="2767" width="9.25" style="12"/>
    <col min="2768" max="2769" width="12.75" style="12" customWidth="1"/>
    <col min="2770" max="2770" width="18.875" style="12" customWidth="1"/>
    <col min="2771" max="2771" width="11.125" style="12" customWidth="1"/>
    <col min="2772" max="2772" width="9.375" style="12" customWidth="1"/>
    <col min="2773" max="2774" width="17.75" style="12" customWidth="1"/>
    <col min="2775" max="2775" width="1.875" style="12" customWidth="1"/>
    <col min="2776" max="3023" width="9.25" style="12"/>
    <col min="3024" max="3025" width="12.75" style="12" customWidth="1"/>
    <col min="3026" max="3026" width="18.875" style="12" customWidth="1"/>
    <col min="3027" max="3027" width="11.125" style="12" customWidth="1"/>
    <col min="3028" max="3028" width="9.375" style="12" customWidth="1"/>
    <col min="3029" max="3030" width="17.75" style="12" customWidth="1"/>
    <col min="3031" max="3031" width="1.875" style="12" customWidth="1"/>
    <col min="3032" max="3279" width="9.25" style="12"/>
    <col min="3280" max="3281" width="12.75" style="12" customWidth="1"/>
    <col min="3282" max="3282" width="18.875" style="12" customWidth="1"/>
    <col min="3283" max="3283" width="11.125" style="12" customWidth="1"/>
    <col min="3284" max="3284" width="9.375" style="12" customWidth="1"/>
    <col min="3285" max="3286" width="17.75" style="12" customWidth="1"/>
    <col min="3287" max="3287" width="1.875" style="12" customWidth="1"/>
    <col min="3288" max="3535" width="9.25" style="12"/>
    <col min="3536" max="3537" width="12.75" style="12" customWidth="1"/>
    <col min="3538" max="3538" width="18.875" style="12" customWidth="1"/>
    <col min="3539" max="3539" width="11.125" style="12" customWidth="1"/>
    <col min="3540" max="3540" width="9.375" style="12" customWidth="1"/>
    <col min="3541" max="3542" width="17.75" style="12" customWidth="1"/>
    <col min="3543" max="3543" width="1.875" style="12" customWidth="1"/>
    <col min="3544" max="3791" width="9.25" style="12"/>
    <col min="3792" max="3793" width="12.75" style="12" customWidth="1"/>
    <col min="3794" max="3794" width="18.875" style="12" customWidth="1"/>
    <col min="3795" max="3795" width="11.125" style="12" customWidth="1"/>
    <col min="3796" max="3796" width="9.375" style="12" customWidth="1"/>
    <col min="3797" max="3798" width="17.75" style="12" customWidth="1"/>
    <col min="3799" max="3799" width="1.875" style="12" customWidth="1"/>
    <col min="3800" max="4047" width="9.25" style="12"/>
    <col min="4048" max="4049" width="12.75" style="12" customWidth="1"/>
    <col min="4050" max="4050" width="18.875" style="12" customWidth="1"/>
    <col min="4051" max="4051" width="11.125" style="12" customWidth="1"/>
    <col min="4052" max="4052" width="9.375" style="12" customWidth="1"/>
    <col min="4053" max="4054" width="17.75" style="12" customWidth="1"/>
    <col min="4055" max="4055" width="1.875" style="12" customWidth="1"/>
    <col min="4056" max="4303" width="9.25" style="12"/>
    <col min="4304" max="4305" width="12.75" style="12" customWidth="1"/>
    <col min="4306" max="4306" width="18.875" style="12" customWidth="1"/>
    <col min="4307" max="4307" width="11.125" style="12" customWidth="1"/>
    <col min="4308" max="4308" width="9.375" style="12" customWidth="1"/>
    <col min="4309" max="4310" width="17.75" style="12" customWidth="1"/>
    <col min="4311" max="4311" width="1.875" style="12" customWidth="1"/>
    <col min="4312" max="4559" width="9.25" style="12"/>
    <col min="4560" max="4561" width="12.75" style="12" customWidth="1"/>
    <col min="4562" max="4562" width="18.875" style="12" customWidth="1"/>
    <col min="4563" max="4563" width="11.125" style="12" customWidth="1"/>
    <col min="4564" max="4564" width="9.375" style="12" customWidth="1"/>
    <col min="4565" max="4566" width="17.75" style="12" customWidth="1"/>
    <col min="4567" max="4567" width="1.875" style="12" customWidth="1"/>
    <col min="4568" max="4815" width="9.25" style="12"/>
    <col min="4816" max="4817" width="12.75" style="12" customWidth="1"/>
    <col min="4818" max="4818" width="18.875" style="12" customWidth="1"/>
    <col min="4819" max="4819" width="11.125" style="12" customWidth="1"/>
    <col min="4820" max="4820" width="9.375" style="12" customWidth="1"/>
    <col min="4821" max="4822" width="17.75" style="12" customWidth="1"/>
    <col min="4823" max="4823" width="1.875" style="12" customWidth="1"/>
    <col min="4824" max="5071" width="9.25" style="12"/>
    <col min="5072" max="5073" width="12.75" style="12" customWidth="1"/>
    <col min="5074" max="5074" width="18.875" style="12" customWidth="1"/>
    <col min="5075" max="5075" width="11.125" style="12" customWidth="1"/>
    <col min="5076" max="5076" width="9.375" style="12" customWidth="1"/>
    <col min="5077" max="5078" width="17.75" style="12" customWidth="1"/>
    <col min="5079" max="5079" width="1.875" style="12" customWidth="1"/>
    <col min="5080" max="5327" width="9.25" style="12"/>
    <col min="5328" max="5329" width="12.75" style="12" customWidth="1"/>
    <col min="5330" max="5330" width="18.875" style="12" customWidth="1"/>
    <col min="5331" max="5331" width="11.125" style="12" customWidth="1"/>
    <col min="5332" max="5332" width="9.375" style="12" customWidth="1"/>
    <col min="5333" max="5334" width="17.75" style="12" customWidth="1"/>
    <col min="5335" max="5335" width="1.875" style="12" customWidth="1"/>
    <col min="5336" max="5583" width="9.25" style="12"/>
    <col min="5584" max="5585" width="12.75" style="12" customWidth="1"/>
    <col min="5586" max="5586" width="18.875" style="12" customWidth="1"/>
    <col min="5587" max="5587" width="11.125" style="12" customWidth="1"/>
    <col min="5588" max="5588" width="9.375" style="12" customWidth="1"/>
    <col min="5589" max="5590" width="17.75" style="12" customWidth="1"/>
    <col min="5591" max="5591" width="1.875" style="12" customWidth="1"/>
    <col min="5592" max="5839" width="9.25" style="12"/>
    <col min="5840" max="5841" width="12.75" style="12" customWidth="1"/>
    <col min="5842" max="5842" width="18.875" style="12" customWidth="1"/>
    <col min="5843" max="5843" width="11.125" style="12" customWidth="1"/>
    <col min="5844" max="5844" width="9.375" style="12" customWidth="1"/>
    <col min="5845" max="5846" width="17.75" style="12" customWidth="1"/>
    <col min="5847" max="5847" width="1.875" style="12" customWidth="1"/>
    <col min="5848" max="6095" width="9.25" style="12"/>
    <col min="6096" max="6097" width="12.75" style="12" customWidth="1"/>
    <col min="6098" max="6098" width="18.875" style="12" customWidth="1"/>
    <col min="6099" max="6099" width="11.125" style="12" customWidth="1"/>
    <col min="6100" max="6100" width="9.375" style="12" customWidth="1"/>
    <col min="6101" max="6102" width="17.75" style="12" customWidth="1"/>
    <col min="6103" max="6103" width="1.875" style="12" customWidth="1"/>
    <col min="6104" max="6351" width="9.25" style="12"/>
    <col min="6352" max="6353" width="12.75" style="12" customWidth="1"/>
    <col min="6354" max="6354" width="18.875" style="12" customWidth="1"/>
    <col min="6355" max="6355" width="11.125" style="12" customWidth="1"/>
    <col min="6356" max="6356" width="9.375" style="12" customWidth="1"/>
    <col min="6357" max="6358" width="17.75" style="12" customWidth="1"/>
    <col min="6359" max="6359" width="1.875" style="12" customWidth="1"/>
    <col min="6360" max="6607" width="9.25" style="12"/>
    <col min="6608" max="6609" width="12.75" style="12" customWidth="1"/>
    <col min="6610" max="6610" width="18.875" style="12" customWidth="1"/>
    <col min="6611" max="6611" width="11.125" style="12" customWidth="1"/>
    <col min="6612" max="6612" width="9.375" style="12" customWidth="1"/>
    <col min="6613" max="6614" width="17.75" style="12" customWidth="1"/>
    <col min="6615" max="6615" width="1.875" style="12" customWidth="1"/>
    <col min="6616" max="6863" width="9.25" style="12"/>
    <col min="6864" max="6865" width="12.75" style="12" customWidth="1"/>
    <col min="6866" max="6866" width="18.875" style="12" customWidth="1"/>
    <col min="6867" max="6867" width="11.125" style="12" customWidth="1"/>
    <col min="6868" max="6868" width="9.375" style="12" customWidth="1"/>
    <col min="6869" max="6870" width="17.75" style="12" customWidth="1"/>
    <col min="6871" max="6871" width="1.875" style="12" customWidth="1"/>
    <col min="6872" max="7119" width="9.25" style="12"/>
    <col min="7120" max="7121" width="12.75" style="12" customWidth="1"/>
    <col min="7122" max="7122" width="18.875" style="12" customWidth="1"/>
    <col min="7123" max="7123" width="11.125" style="12" customWidth="1"/>
    <col min="7124" max="7124" width="9.375" style="12" customWidth="1"/>
    <col min="7125" max="7126" width="17.75" style="12" customWidth="1"/>
    <col min="7127" max="7127" width="1.875" style="12" customWidth="1"/>
    <col min="7128" max="7375" width="9.25" style="12"/>
    <col min="7376" max="7377" width="12.75" style="12" customWidth="1"/>
    <col min="7378" max="7378" width="18.875" style="12" customWidth="1"/>
    <col min="7379" max="7379" width="11.125" style="12" customWidth="1"/>
    <col min="7380" max="7380" width="9.375" style="12" customWidth="1"/>
    <col min="7381" max="7382" width="17.75" style="12" customWidth="1"/>
    <col min="7383" max="7383" width="1.875" style="12" customWidth="1"/>
    <col min="7384" max="7631" width="9.25" style="12"/>
    <col min="7632" max="7633" width="12.75" style="12" customWidth="1"/>
    <col min="7634" max="7634" width="18.875" style="12" customWidth="1"/>
    <col min="7635" max="7635" width="11.125" style="12" customWidth="1"/>
    <col min="7636" max="7636" width="9.375" style="12" customWidth="1"/>
    <col min="7637" max="7638" width="17.75" style="12" customWidth="1"/>
    <col min="7639" max="7639" width="1.875" style="12" customWidth="1"/>
    <col min="7640" max="7887" width="9.25" style="12"/>
    <col min="7888" max="7889" width="12.75" style="12" customWidth="1"/>
    <col min="7890" max="7890" width="18.875" style="12" customWidth="1"/>
    <col min="7891" max="7891" width="11.125" style="12" customWidth="1"/>
    <col min="7892" max="7892" width="9.375" style="12" customWidth="1"/>
    <col min="7893" max="7894" width="17.75" style="12" customWidth="1"/>
    <col min="7895" max="7895" width="1.875" style="12" customWidth="1"/>
    <col min="7896" max="8143" width="9.25" style="12"/>
    <col min="8144" max="8145" width="12.75" style="12" customWidth="1"/>
    <col min="8146" max="8146" width="18.875" style="12" customWidth="1"/>
    <col min="8147" max="8147" width="11.125" style="12" customWidth="1"/>
    <col min="8148" max="8148" width="9.375" style="12" customWidth="1"/>
    <col min="8149" max="8150" width="17.75" style="12" customWidth="1"/>
    <col min="8151" max="8151" width="1.875" style="12" customWidth="1"/>
    <col min="8152" max="8399" width="9.25" style="12"/>
    <col min="8400" max="8401" width="12.75" style="12" customWidth="1"/>
    <col min="8402" max="8402" width="18.875" style="12" customWidth="1"/>
    <col min="8403" max="8403" width="11.125" style="12" customWidth="1"/>
    <col min="8404" max="8404" width="9.375" style="12" customWidth="1"/>
    <col min="8405" max="8406" width="17.75" style="12" customWidth="1"/>
    <col min="8407" max="8407" width="1.875" style="12" customWidth="1"/>
    <col min="8408" max="8655" width="9.25" style="12"/>
    <col min="8656" max="8657" width="12.75" style="12" customWidth="1"/>
    <col min="8658" max="8658" width="18.875" style="12" customWidth="1"/>
    <col min="8659" max="8659" width="11.125" style="12" customWidth="1"/>
    <col min="8660" max="8660" width="9.375" style="12" customWidth="1"/>
    <col min="8661" max="8662" width="17.75" style="12" customWidth="1"/>
    <col min="8663" max="8663" width="1.875" style="12" customWidth="1"/>
    <col min="8664" max="8911" width="9.25" style="12"/>
    <col min="8912" max="8913" width="12.75" style="12" customWidth="1"/>
    <col min="8914" max="8914" width="18.875" style="12" customWidth="1"/>
    <col min="8915" max="8915" width="11.125" style="12" customWidth="1"/>
    <col min="8916" max="8916" width="9.375" style="12" customWidth="1"/>
    <col min="8917" max="8918" width="17.75" style="12" customWidth="1"/>
    <col min="8919" max="8919" width="1.875" style="12" customWidth="1"/>
    <col min="8920" max="9167" width="9.25" style="12"/>
    <col min="9168" max="9169" width="12.75" style="12" customWidth="1"/>
    <col min="9170" max="9170" width="18.875" style="12" customWidth="1"/>
    <col min="9171" max="9171" width="11.125" style="12" customWidth="1"/>
    <col min="9172" max="9172" width="9.375" style="12" customWidth="1"/>
    <col min="9173" max="9174" width="17.75" style="12" customWidth="1"/>
    <col min="9175" max="9175" width="1.875" style="12" customWidth="1"/>
    <col min="9176" max="9423" width="9.25" style="12"/>
    <col min="9424" max="9425" width="12.75" style="12" customWidth="1"/>
    <col min="9426" max="9426" width="18.875" style="12" customWidth="1"/>
    <col min="9427" max="9427" width="11.125" style="12" customWidth="1"/>
    <col min="9428" max="9428" width="9.375" style="12" customWidth="1"/>
    <col min="9429" max="9430" width="17.75" style="12" customWidth="1"/>
    <col min="9431" max="9431" width="1.875" style="12" customWidth="1"/>
    <col min="9432" max="9679" width="9.25" style="12"/>
    <col min="9680" max="9681" width="12.75" style="12" customWidth="1"/>
    <col min="9682" max="9682" width="18.875" style="12" customWidth="1"/>
    <col min="9683" max="9683" width="11.125" style="12" customWidth="1"/>
    <col min="9684" max="9684" width="9.375" style="12" customWidth="1"/>
    <col min="9685" max="9686" width="17.75" style="12" customWidth="1"/>
    <col min="9687" max="9687" width="1.875" style="12" customWidth="1"/>
    <col min="9688" max="9935" width="9.25" style="12"/>
    <col min="9936" max="9937" width="12.75" style="12" customWidth="1"/>
    <col min="9938" max="9938" width="18.875" style="12" customWidth="1"/>
    <col min="9939" max="9939" width="11.125" style="12" customWidth="1"/>
    <col min="9940" max="9940" width="9.375" style="12" customWidth="1"/>
    <col min="9941" max="9942" width="17.75" style="12" customWidth="1"/>
    <col min="9943" max="9943" width="1.875" style="12" customWidth="1"/>
    <col min="9944" max="10191" width="9.25" style="12"/>
    <col min="10192" max="10193" width="12.75" style="12" customWidth="1"/>
    <col min="10194" max="10194" width="18.875" style="12" customWidth="1"/>
    <col min="10195" max="10195" width="11.125" style="12" customWidth="1"/>
    <col min="10196" max="10196" width="9.375" style="12" customWidth="1"/>
    <col min="10197" max="10198" width="17.75" style="12" customWidth="1"/>
    <col min="10199" max="10199" width="1.875" style="12" customWidth="1"/>
    <col min="10200" max="10447" width="9.25" style="12"/>
    <col min="10448" max="10449" width="12.75" style="12" customWidth="1"/>
    <col min="10450" max="10450" width="18.875" style="12" customWidth="1"/>
    <col min="10451" max="10451" width="11.125" style="12" customWidth="1"/>
    <col min="10452" max="10452" width="9.375" style="12" customWidth="1"/>
    <col min="10453" max="10454" width="17.75" style="12" customWidth="1"/>
    <col min="10455" max="10455" width="1.875" style="12" customWidth="1"/>
    <col min="10456" max="10703" width="9.25" style="12"/>
    <col min="10704" max="10705" width="12.75" style="12" customWidth="1"/>
    <col min="10706" max="10706" width="18.875" style="12" customWidth="1"/>
    <col min="10707" max="10707" width="11.125" style="12" customWidth="1"/>
    <col min="10708" max="10708" width="9.375" style="12" customWidth="1"/>
    <col min="10709" max="10710" width="17.75" style="12" customWidth="1"/>
    <col min="10711" max="10711" width="1.875" style="12" customWidth="1"/>
    <col min="10712" max="10959" width="9.25" style="12"/>
    <col min="10960" max="10961" width="12.75" style="12" customWidth="1"/>
    <col min="10962" max="10962" width="18.875" style="12" customWidth="1"/>
    <col min="10963" max="10963" width="11.125" style="12" customWidth="1"/>
    <col min="10964" max="10964" width="9.375" style="12" customWidth="1"/>
    <col min="10965" max="10966" width="17.75" style="12" customWidth="1"/>
    <col min="10967" max="10967" width="1.875" style="12" customWidth="1"/>
    <col min="10968" max="11215" width="9.25" style="12"/>
    <col min="11216" max="11217" width="12.75" style="12" customWidth="1"/>
    <col min="11218" max="11218" width="18.875" style="12" customWidth="1"/>
    <col min="11219" max="11219" width="11.125" style="12" customWidth="1"/>
    <col min="11220" max="11220" width="9.375" style="12" customWidth="1"/>
    <col min="11221" max="11222" width="17.75" style="12" customWidth="1"/>
    <col min="11223" max="11223" width="1.875" style="12" customWidth="1"/>
    <col min="11224" max="11471" width="9.25" style="12"/>
    <col min="11472" max="11473" width="12.75" style="12" customWidth="1"/>
    <col min="11474" max="11474" width="18.875" style="12" customWidth="1"/>
    <col min="11475" max="11475" width="11.125" style="12" customWidth="1"/>
    <col min="11476" max="11476" width="9.375" style="12" customWidth="1"/>
    <col min="11477" max="11478" width="17.75" style="12" customWidth="1"/>
    <col min="11479" max="11479" width="1.875" style="12" customWidth="1"/>
    <col min="11480" max="11727" width="9.25" style="12"/>
    <col min="11728" max="11729" width="12.75" style="12" customWidth="1"/>
    <col min="11730" max="11730" width="18.875" style="12" customWidth="1"/>
    <col min="11731" max="11731" width="11.125" style="12" customWidth="1"/>
    <col min="11732" max="11732" width="9.375" style="12" customWidth="1"/>
    <col min="11733" max="11734" width="17.75" style="12" customWidth="1"/>
    <col min="11735" max="11735" width="1.875" style="12" customWidth="1"/>
    <col min="11736" max="11983" width="9.25" style="12"/>
    <col min="11984" max="11985" width="12.75" style="12" customWidth="1"/>
    <col min="11986" max="11986" width="18.875" style="12" customWidth="1"/>
    <col min="11987" max="11987" width="11.125" style="12" customWidth="1"/>
    <col min="11988" max="11988" width="9.375" style="12" customWidth="1"/>
    <col min="11989" max="11990" width="17.75" style="12" customWidth="1"/>
    <col min="11991" max="11991" width="1.875" style="12" customWidth="1"/>
    <col min="11992" max="12239" width="9.25" style="12"/>
    <col min="12240" max="12241" width="12.75" style="12" customWidth="1"/>
    <col min="12242" max="12242" width="18.875" style="12" customWidth="1"/>
    <col min="12243" max="12243" width="11.125" style="12" customWidth="1"/>
    <col min="12244" max="12244" width="9.375" style="12" customWidth="1"/>
    <col min="12245" max="12246" width="17.75" style="12" customWidth="1"/>
    <col min="12247" max="12247" width="1.875" style="12" customWidth="1"/>
    <col min="12248" max="12495" width="9.25" style="12"/>
    <col min="12496" max="12497" width="12.75" style="12" customWidth="1"/>
    <col min="12498" max="12498" width="18.875" style="12" customWidth="1"/>
    <col min="12499" max="12499" width="11.125" style="12" customWidth="1"/>
    <col min="12500" max="12500" width="9.375" style="12" customWidth="1"/>
    <col min="12501" max="12502" width="17.75" style="12" customWidth="1"/>
    <col min="12503" max="12503" width="1.875" style="12" customWidth="1"/>
    <col min="12504" max="12751" width="9.25" style="12"/>
    <col min="12752" max="12753" width="12.75" style="12" customWidth="1"/>
    <col min="12754" max="12754" width="18.875" style="12" customWidth="1"/>
    <col min="12755" max="12755" width="11.125" style="12" customWidth="1"/>
    <col min="12756" max="12756" width="9.375" style="12" customWidth="1"/>
    <col min="12757" max="12758" width="17.75" style="12" customWidth="1"/>
    <col min="12759" max="12759" width="1.875" style="12" customWidth="1"/>
    <col min="12760" max="13007" width="9.25" style="12"/>
    <col min="13008" max="13009" width="12.75" style="12" customWidth="1"/>
    <col min="13010" max="13010" width="18.875" style="12" customWidth="1"/>
    <col min="13011" max="13011" width="11.125" style="12" customWidth="1"/>
    <col min="13012" max="13012" width="9.375" style="12" customWidth="1"/>
    <col min="13013" max="13014" width="17.75" style="12" customWidth="1"/>
    <col min="13015" max="13015" width="1.875" style="12" customWidth="1"/>
    <col min="13016" max="13263" width="9.25" style="12"/>
    <col min="13264" max="13265" width="12.75" style="12" customWidth="1"/>
    <col min="13266" max="13266" width="18.875" style="12" customWidth="1"/>
    <col min="13267" max="13267" width="11.125" style="12" customWidth="1"/>
    <col min="13268" max="13268" width="9.375" style="12" customWidth="1"/>
    <col min="13269" max="13270" width="17.75" style="12" customWidth="1"/>
    <col min="13271" max="13271" width="1.875" style="12" customWidth="1"/>
    <col min="13272" max="13519" width="9.25" style="12"/>
    <col min="13520" max="13521" width="12.75" style="12" customWidth="1"/>
    <col min="13522" max="13522" width="18.875" style="12" customWidth="1"/>
    <col min="13523" max="13523" width="11.125" style="12" customWidth="1"/>
    <col min="13524" max="13524" width="9.375" style="12" customWidth="1"/>
    <col min="13525" max="13526" width="17.75" style="12" customWidth="1"/>
    <col min="13527" max="13527" width="1.875" style="12" customWidth="1"/>
    <col min="13528" max="13775" width="9.25" style="12"/>
    <col min="13776" max="13777" width="12.75" style="12" customWidth="1"/>
    <col min="13778" max="13778" width="18.875" style="12" customWidth="1"/>
    <col min="13779" max="13779" width="11.125" style="12" customWidth="1"/>
    <col min="13780" max="13780" width="9.375" style="12" customWidth="1"/>
    <col min="13781" max="13782" width="17.75" style="12" customWidth="1"/>
    <col min="13783" max="13783" width="1.875" style="12" customWidth="1"/>
    <col min="13784" max="14031" width="9.25" style="12"/>
    <col min="14032" max="14033" width="12.75" style="12" customWidth="1"/>
    <col min="14034" max="14034" width="18.875" style="12" customWidth="1"/>
    <col min="14035" max="14035" width="11.125" style="12" customWidth="1"/>
    <col min="14036" max="14036" width="9.375" style="12" customWidth="1"/>
    <col min="14037" max="14038" width="17.75" style="12" customWidth="1"/>
    <col min="14039" max="14039" width="1.875" style="12" customWidth="1"/>
    <col min="14040" max="14287" width="9.25" style="12"/>
    <col min="14288" max="14289" width="12.75" style="12" customWidth="1"/>
    <col min="14290" max="14290" width="18.875" style="12" customWidth="1"/>
    <col min="14291" max="14291" width="11.125" style="12" customWidth="1"/>
    <col min="14292" max="14292" width="9.375" style="12" customWidth="1"/>
    <col min="14293" max="14294" width="17.75" style="12" customWidth="1"/>
    <col min="14295" max="14295" width="1.875" style="12" customWidth="1"/>
    <col min="14296" max="14543" width="9.25" style="12"/>
    <col min="14544" max="14545" width="12.75" style="12" customWidth="1"/>
    <col min="14546" max="14546" width="18.875" style="12" customWidth="1"/>
    <col min="14547" max="14547" width="11.125" style="12" customWidth="1"/>
    <col min="14548" max="14548" width="9.375" style="12" customWidth="1"/>
    <col min="14549" max="14550" width="17.75" style="12" customWidth="1"/>
    <col min="14551" max="14551" width="1.875" style="12" customWidth="1"/>
    <col min="14552" max="14799" width="9.25" style="12"/>
    <col min="14800" max="14801" width="12.75" style="12" customWidth="1"/>
    <col min="14802" max="14802" width="18.875" style="12" customWidth="1"/>
    <col min="14803" max="14803" width="11.125" style="12" customWidth="1"/>
    <col min="14804" max="14804" width="9.375" style="12" customWidth="1"/>
    <col min="14805" max="14806" width="17.75" style="12" customWidth="1"/>
    <col min="14807" max="14807" width="1.875" style="12" customWidth="1"/>
    <col min="14808" max="15055" width="9.25" style="12"/>
    <col min="15056" max="15057" width="12.75" style="12" customWidth="1"/>
    <col min="15058" max="15058" width="18.875" style="12" customWidth="1"/>
    <col min="15059" max="15059" width="11.125" style="12" customWidth="1"/>
    <col min="15060" max="15060" width="9.375" style="12" customWidth="1"/>
    <col min="15061" max="15062" width="17.75" style="12" customWidth="1"/>
    <col min="15063" max="15063" width="1.875" style="12" customWidth="1"/>
    <col min="15064" max="15311" width="9.25" style="12"/>
    <col min="15312" max="15313" width="12.75" style="12" customWidth="1"/>
    <col min="15314" max="15314" width="18.875" style="12" customWidth="1"/>
    <col min="15315" max="15315" width="11.125" style="12" customWidth="1"/>
    <col min="15316" max="15316" width="9.375" style="12" customWidth="1"/>
    <col min="15317" max="15318" width="17.75" style="12" customWidth="1"/>
    <col min="15319" max="15319" width="1.875" style="12" customWidth="1"/>
    <col min="15320" max="15567" width="9.25" style="12"/>
    <col min="15568" max="15569" width="12.75" style="12" customWidth="1"/>
    <col min="15570" max="15570" width="18.875" style="12" customWidth="1"/>
    <col min="15571" max="15571" width="11.125" style="12" customWidth="1"/>
    <col min="15572" max="15572" width="9.375" style="12" customWidth="1"/>
    <col min="15573" max="15574" width="17.75" style="12" customWidth="1"/>
    <col min="15575" max="15575" width="1.875" style="12" customWidth="1"/>
    <col min="15576" max="15823" width="9.25" style="12"/>
    <col min="15824" max="15825" width="12.75" style="12" customWidth="1"/>
    <col min="15826" max="15826" width="18.875" style="12" customWidth="1"/>
    <col min="15827" max="15827" width="11.125" style="12" customWidth="1"/>
    <col min="15828" max="15828" width="9.375" style="12" customWidth="1"/>
    <col min="15829" max="15830" width="17.75" style="12" customWidth="1"/>
    <col min="15831" max="15831" width="1.875" style="12" customWidth="1"/>
    <col min="15832" max="16079" width="9.25" style="12"/>
    <col min="16080" max="16081" width="12.75" style="12" customWidth="1"/>
    <col min="16082" max="16082" width="18.875" style="12" customWidth="1"/>
    <col min="16083" max="16083" width="11.125" style="12" customWidth="1"/>
    <col min="16084" max="16084" width="9.375" style="12" customWidth="1"/>
    <col min="16085" max="16086" width="17.75" style="12" customWidth="1"/>
    <col min="16087" max="16087" width="1.875" style="12" customWidth="1"/>
    <col min="16088" max="16384" width="9.25" style="12"/>
  </cols>
  <sheetData>
    <row r="1" spans="2:6" ht="22.5" customHeight="1" x14ac:dyDescent="0.2">
      <c r="B1" s="140" t="str">
        <f>'8-9-10'!B1:G1</f>
        <v>شركة ريام لاند للمقاولات</v>
      </c>
      <c r="C1" s="140"/>
      <c r="D1" s="140"/>
      <c r="E1" s="140"/>
      <c r="F1" s="16"/>
    </row>
    <row r="2" spans="2:6" ht="22.5" customHeight="1" x14ac:dyDescent="0.2">
      <c r="B2" s="141" t="str">
        <f>'8-9-10'!B2:G2</f>
        <v xml:space="preserve">شركة شخص واحد - ذات مسئولية محدودة </v>
      </c>
      <c r="C2" s="141"/>
      <c r="D2" s="141"/>
      <c r="E2" s="141"/>
    </row>
    <row r="3" spans="2:6" ht="22.5" customHeight="1" x14ac:dyDescent="0.2">
      <c r="B3" s="140" t="str">
        <f>'8-9-10'!B3:G3</f>
        <v>إيضاحات حول القوائم المالية للفترة من  20 نوفمبر 2023م حتى 31 ديسمبر 2024م</v>
      </c>
      <c r="C3" s="140"/>
      <c r="D3" s="140"/>
      <c r="E3" s="140"/>
      <c r="F3" s="14"/>
    </row>
    <row r="4" spans="2:6" ht="22.5" customHeight="1" x14ac:dyDescent="0.2">
      <c r="B4" s="142" t="str">
        <f>'8-9-10'!B4:G4</f>
        <v>(جميع المبالغ بالريال السعودي)</v>
      </c>
      <c r="C4" s="142"/>
      <c r="D4" s="142"/>
      <c r="E4" s="142"/>
      <c r="F4" s="14"/>
    </row>
    <row r="5" spans="2:6" ht="8.25" customHeight="1" x14ac:dyDescent="0.2">
      <c r="B5" s="13"/>
      <c r="C5" s="13"/>
      <c r="D5" s="13"/>
      <c r="E5" s="13"/>
      <c r="F5" s="14"/>
    </row>
    <row r="6" spans="2:6" ht="47.25" customHeight="1" x14ac:dyDescent="0.2">
      <c r="B6" s="45" t="s">
        <v>118</v>
      </c>
      <c r="C6" s="45"/>
      <c r="D6" s="45"/>
      <c r="E6" s="46" t="str">
        <f>'التدفقات النقدية'!D6</f>
        <v>للفترة من 20 نـــــوفمـــــبر 2023م  حتي 31 ديسمبر 2024م</v>
      </c>
      <c r="F6" s="14"/>
    </row>
    <row r="7" spans="2:6" ht="29.25" customHeight="1" x14ac:dyDescent="0.5">
      <c r="B7" s="41" t="s">
        <v>68</v>
      </c>
      <c r="C7" s="41"/>
      <c r="D7" s="41"/>
      <c r="E7" s="99">
        <f>ROUND(-SUMIF('ميزان المراجعة'!J:J,B7,'ميزان المراجعة'!I:I),0)</f>
        <v>209190</v>
      </c>
      <c r="F7" s="14"/>
    </row>
    <row r="8" spans="2:6" ht="29.25" customHeight="1" thickBot="1" x14ac:dyDescent="0.25">
      <c r="B8" s="11"/>
      <c r="C8" s="11"/>
      <c r="D8" s="11"/>
      <c r="E8" s="42">
        <f>ROUND(SUM(E7:E7),0)</f>
        <v>209190</v>
      </c>
      <c r="F8" s="14"/>
    </row>
    <row r="9" spans="2:6" ht="14.25" customHeight="1" thickTop="1" x14ac:dyDescent="0.2">
      <c r="B9" s="14"/>
      <c r="C9" s="14"/>
      <c r="D9" s="14"/>
      <c r="E9" s="14"/>
      <c r="F9" s="14"/>
    </row>
    <row r="10" spans="2:6" s="43" customFormat="1" ht="48" customHeight="1" x14ac:dyDescent="0.2">
      <c r="B10" s="45" t="s">
        <v>119</v>
      </c>
      <c r="C10" s="45"/>
      <c r="D10" s="45"/>
      <c r="E10" s="46" t="str">
        <f>E6</f>
        <v>للفترة من 20 نـــــوفمـــــبر 2023م  حتي 31 ديسمبر 2024م</v>
      </c>
    </row>
    <row r="11" spans="2:6" s="43" customFormat="1" ht="30" customHeight="1" x14ac:dyDescent="0.5">
      <c r="B11" s="41" t="s">
        <v>101</v>
      </c>
      <c r="C11" s="41"/>
      <c r="D11" s="41"/>
      <c r="E11" s="15">
        <f>ROUND(SUMIF('ميزان المراجعة'!J:J,B11,'ميزان المراجعة'!I:I),0)</f>
        <v>12123</v>
      </c>
    </row>
    <row r="12" spans="2:6" s="43" customFormat="1" ht="30" customHeight="1" x14ac:dyDescent="0.5">
      <c r="B12" s="41" t="s">
        <v>103</v>
      </c>
      <c r="C12" s="41"/>
      <c r="D12" s="41"/>
      <c r="E12" s="15">
        <f>ROUND(SUMIF('ميزان المراجعة'!J:J,B12,'ميزان المراجعة'!I:I),0)</f>
        <v>189067</v>
      </c>
    </row>
    <row r="13" spans="2:6" s="43" customFormat="1" ht="30" customHeight="1" thickBot="1" x14ac:dyDescent="0.25">
      <c r="B13" s="11"/>
      <c r="C13" s="11"/>
      <c r="D13" s="11"/>
      <c r="E13" s="42">
        <f>SUM(E11:E12)</f>
        <v>201190</v>
      </c>
    </row>
    <row r="14" spans="2:6" s="43" customFormat="1" ht="18" customHeight="1" thickTop="1" x14ac:dyDescent="0.2">
      <c r="B14" s="11"/>
      <c r="C14" s="11"/>
      <c r="D14" s="11"/>
      <c r="E14" s="11"/>
    </row>
    <row r="15" spans="2:6" s="43" customFormat="1" ht="48" customHeight="1" x14ac:dyDescent="0.2">
      <c r="B15" s="45" t="s">
        <v>120</v>
      </c>
      <c r="C15" s="45"/>
      <c r="D15" s="45"/>
      <c r="E15" s="46" t="str">
        <f>E10</f>
        <v>للفترة من 20 نـــــوفمـــــبر 2023م  حتي 31 ديسمبر 2024م</v>
      </c>
    </row>
    <row r="16" spans="2:6" s="43" customFormat="1" ht="29.25" customHeight="1" x14ac:dyDescent="0.2">
      <c r="B16" s="47" t="s">
        <v>72</v>
      </c>
      <c r="C16" s="47"/>
      <c r="D16" s="47"/>
      <c r="E16" s="15">
        <f>ROUND(SUMIF('ميزان المراجعة'!J:J,B16,'ميزان المراجعة'!I:I),0)</f>
        <v>13646</v>
      </c>
    </row>
    <row r="17" spans="2:5" s="48" customFormat="1" ht="29.25" customHeight="1" x14ac:dyDescent="0.2">
      <c r="B17" s="47" t="s">
        <v>109</v>
      </c>
      <c r="C17" s="47"/>
      <c r="D17" s="47"/>
      <c r="E17" s="15">
        <f>ROUND(SUMIF('ميزان المراجعة'!J:J,B17,'ميزان المراجعة'!I:I),0)</f>
        <v>6500</v>
      </c>
    </row>
    <row r="18" spans="2:5" s="43" customFormat="1" ht="29.25" customHeight="1" thickBot="1" x14ac:dyDescent="0.25">
      <c r="B18" s="18"/>
      <c r="C18" s="18"/>
      <c r="D18" s="18"/>
      <c r="E18" s="42">
        <f>SUM(E16:E17)</f>
        <v>20146</v>
      </c>
    </row>
    <row r="19" spans="2:5" s="43" customFormat="1" ht="29.25" customHeight="1" thickTop="1" x14ac:dyDescent="0.2">
      <c r="B19" s="18"/>
      <c r="C19" s="18"/>
      <c r="D19" s="18"/>
      <c r="E19" s="125"/>
    </row>
    <row r="20" spans="2:5" s="43" customFormat="1" ht="29.25" customHeight="1" x14ac:dyDescent="0.2">
      <c r="B20" s="18"/>
      <c r="C20" s="18"/>
      <c r="D20" s="18"/>
      <c r="E20" s="125"/>
    </row>
    <row r="21" spans="2:5" s="43" customFormat="1" ht="29.25" customHeight="1" x14ac:dyDescent="0.2">
      <c r="B21" s="18"/>
      <c r="C21" s="18"/>
      <c r="D21" s="18"/>
      <c r="E21" s="125"/>
    </row>
    <row r="22" spans="2:5" s="43" customFormat="1" ht="29.25" customHeight="1" x14ac:dyDescent="0.2">
      <c r="B22" s="18"/>
      <c r="C22" s="18"/>
      <c r="D22" s="18"/>
      <c r="E22" s="125"/>
    </row>
    <row r="23" spans="2:5" s="43" customFormat="1" ht="29.25" customHeight="1" x14ac:dyDescent="0.2">
      <c r="B23" s="18"/>
      <c r="C23" s="18"/>
      <c r="D23" s="18"/>
      <c r="E23" s="125"/>
    </row>
    <row r="24" spans="2:5" s="43" customFormat="1" ht="29.25" customHeight="1" x14ac:dyDescent="0.2">
      <c r="B24" s="18"/>
      <c r="C24" s="18"/>
      <c r="D24" s="18"/>
      <c r="E24" s="125"/>
    </row>
    <row r="25" spans="2:5" s="43" customFormat="1" ht="29.25" customHeight="1" x14ac:dyDescent="0.2">
      <c r="B25" s="18"/>
      <c r="C25" s="18"/>
      <c r="D25" s="18"/>
      <c r="E25" s="125"/>
    </row>
    <row r="26" spans="2:5" s="43" customFormat="1" ht="20.25" customHeight="1" x14ac:dyDescent="0.2">
      <c r="B26" s="11"/>
      <c r="C26" s="11"/>
      <c r="D26" s="11"/>
      <c r="E26" s="11"/>
    </row>
    <row r="27" spans="2:5" s="43" customFormat="1" ht="20.25" customHeight="1" x14ac:dyDescent="0.2">
      <c r="B27" s="145">
        <v>18</v>
      </c>
      <c r="C27" s="145"/>
      <c r="D27" s="145"/>
      <c r="E27" s="145"/>
    </row>
    <row r="28" spans="2:5" s="43" customFormat="1" ht="3.75" customHeight="1" x14ac:dyDescent="0.2">
      <c r="B28" s="50"/>
      <c r="C28" s="50"/>
      <c r="D28" s="50"/>
      <c r="E28" s="50"/>
    </row>
    <row r="36" spans="2:2" ht="30" customHeight="1" x14ac:dyDescent="0.2">
      <c r="B36" s="12">
        <v>7</v>
      </c>
    </row>
    <row r="40" spans="2:2" ht="30" customHeight="1" x14ac:dyDescent="0.2">
      <c r="B40" s="12">
        <v>4</v>
      </c>
    </row>
  </sheetData>
  <mergeCells count="5">
    <mergeCell ref="B27:E27"/>
    <mergeCell ref="B1:E1"/>
    <mergeCell ref="B2:E2"/>
    <mergeCell ref="B3:E3"/>
    <mergeCell ref="B4:E4"/>
  </mergeCells>
  <printOptions horizontalCentered="1"/>
  <pageMargins left="0" right="0.27559055118110237" top="0.62992125984251968" bottom="0" header="0" footer="0"/>
  <pageSetup paperSize="9" firstPageNumber="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9</vt:i4>
      </vt:variant>
      <vt:variant>
        <vt:lpstr>النطاقات المسماة</vt:lpstr>
      </vt:variant>
      <vt:variant>
        <vt:i4>9</vt:i4>
      </vt:variant>
    </vt:vector>
  </HeadingPairs>
  <TitlesOfParts>
    <vt:vector size="18" baseType="lpstr">
      <vt:lpstr>ميزان المراجعة</vt:lpstr>
      <vt:lpstr>المركز المالي</vt:lpstr>
      <vt:lpstr>قائمة الدخل </vt:lpstr>
      <vt:lpstr>قائمة التغيرات</vt:lpstr>
      <vt:lpstr>التدفقات النقدية</vt:lpstr>
      <vt:lpstr>5-6</vt:lpstr>
      <vt:lpstr>7</vt:lpstr>
      <vt:lpstr>8-9-10</vt:lpstr>
      <vt:lpstr>11-12-13</vt:lpstr>
      <vt:lpstr>'11-12-13'!Print_Area</vt:lpstr>
      <vt:lpstr>'5-6'!Print_Area</vt:lpstr>
      <vt:lpstr>'7'!Print_Area</vt:lpstr>
      <vt:lpstr>'8-9-10'!Print_Area</vt:lpstr>
      <vt:lpstr>'التدفقات النقدية'!Print_Area</vt:lpstr>
      <vt:lpstr>'قائمة التغيرات'!Print_Area</vt:lpstr>
      <vt:lpstr>'قائمة الدخل '!Print_Area</vt:lpstr>
      <vt:lpstr>'ميزان المراجعة'!Print_Area</vt:lpstr>
      <vt:lpstr>'11-12-13'!Print_Titles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شركة الحطامي 2022</dc:title>
  <dc:creator>SACAD</dc:creator>
  <cp:lastModifiedBy>b.abdalla@sacadfirm-sys.com</cp:lastModifiedBy>
  <cp:lastPrinted>2025-06-01T08:09:47Z</cp:lastPrinted>
  <dcterms:created xsi:type="dcterms:W3CDTF">2021-09-06T06:19:46Z</dcterms:created>
  <dcterms:modified xsi:type="dcterms:W3CDTF">2025-06-01T08:22:26Z</dcterms:modified>
</cp:coreProperties>
</file>