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dmin-pc\التقرير اليومي للفرسان\احمد\شركة الحل الاسرع للنقليات 2024 م\القوائم المالية\الميزانية\"/>
    </mc:Choice>
  </mc:AlternateContent>
  <xr:revisionPtr revIDLastSave="0" documentId="13_ncr:1_{6822BE18-2C74-451C-9832-1439A14D30BD}" xr6:coauthVersionLast="47" xr6:coauthVersionMax="47" xr10:uidLastSave="{00000000-0000-0000-0000-000000000000}"/>
  <bookViews>
    <workbookView xWindow="-120" yWindow="-120" windowWidth="29040" windowHeight="15840" tabRatio="775" firstSheet="1" activeTab="2" xr2:uid="{00000000-000D-0000-FFFF-FFFF00000000}"/>
  </bookViews>
  <sheets>
    <sheet name="ميزان المراجعة" sheetId="30" state="hidden" r:id="rId1"/>
    <sheet name="المركز المالي" sheetId="15" r:id="rId2"/>
    <sheet name="قائمة الدخل " sheetId="16" r:id="rId3"/>
    <sheet name="قائمة التغيرات" sheetId="17" r:id="rId4"/>
    <sheet name="التدفقات النقدية" sheetId="18" r:id="rId5"/>
    <sheet name="5-6-7" sheetId="19" r:id="rId6"/>
    <sheet name="8" sheetId="29" r:id="rId7"/>
    <sheet name="9-10-11" sheetId="23" r:id="rId8"/>
    <sheet name="12-13" sheetId="34" r:id="rId9"/>
    <sheet name="16-14" sheetId="26" r:id="rId10"/>
  </sheets>
  <externalReferences>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'ميزان المراجعة'!#REF!</definedName>
    <definedName name="AuditorsReport" localSheetId="9">#REF!</definedName>
    <definedName name="AuditorsReport">#REF!</definedName>
    <definedName name="Exhibit_A" localSheetId="9">#REF!</definedName>
    <definedName name="Exhibit_A">#REF!</definedName>
    <definedName name="Exhibit_B" localSheetId="9">#REF!</definedName>
    <definedName name="Exhibit_B">#REF!</definedName>
    <definedName name="Exhibit_c" localSheetId="9">#REF!</definedName>
    <definedName name="Exhibit_c">#REF!</definedName>
    <definedName name="fdf" localSheetId="9">#REF!</definedName>
    <definedName name="fdf">#REF!</definedName>
    <definedName name="k" localSheetId="9">#REF!</definedName>
    <definedName name="k">#REF!</definedName>
    <definedName name="Notes" localSheetId="9">#REF!</definedName>
    <definedName name="Notes">#REF!</definedName>
    <definedName name="Part_1" localSheetId="9">#REF!</definedName>
    <definedName name="Part_1">#REF!</definedName>
    <definedName name="_xlnm.Print_Area" localSheetId="9">'16-14'!$A$1:$G$30</definedName>
    <definedName name="_xlnm.Print_Area" localSheetId="6">'8'!$A$1:$G$21</definedName>
    <definedName name="_xlnm.Print_Area" localSheetId="7">'9-10-11'!$A$1:$I$31</definedName>
    <definedName name="_xlnm.Print_Area" localSheetId="4">'التدفقات النقدية'!$A$1:$G$33</definedName>
    <definedName name="_xlnm.Print_Area" localSheetId="1">'المركز المالي'!$A$1:$H$37</definedName>
    <definedName name="_xlnm.Print_Area" localSheetId="3">'قائمة التغيرات'!$A$1:$H$20</definedName>
    <definedName name="_xlnm.Print_Area" localSheetId="2">'قائمة الدخل '!$A$1:$H$30</definedName>
    <definedName name="_xlnm.Print_Area" localSheetId="0">'ميزان المراجعة'!$A$1:$I$49</definedName>
    <definedName name="_xlnm.Print_Titles" localSheetId="9">'16-14'!$1:$8</definedName>
    <definedName name="tt">#REF!</definedName>
    <definedName name="XDO_?BIRTH_DATE_EXP?" localSheetId="9">#REF!</definedName>
    <definedName name="XDO_?BIRTH_DATE_EXP?">#REF!</definedName>
    <definedName name="XDO_?CF_BDLABEL?" localSheetId="9">#REF!</definedName>
    <definedName name="XDO_?CF_BDLABEL?">#REF!</definedName>
    <definedName name="XDO_?CF_IQAMALABEL?" localSheetId="9">#REF!</definedName>
    <definedName name="XDO_?CF_IQAMALABEL?">#REF!</definedName>
    <definedName name="XDO_?CF_JOINDATELABEL?" localSheetId="9">#REF!</definedName>
    <definedName name="XDO_?CF_JOINDATELABEL?">#REF!</definedName>
    <definedName name="XDO_?CF_NAMEARABICNATIONALITY?" localSheetId="9">#REF!</definedName>
    <definedName name="XDO_?CF_NAMEARABICNATIONALITY?">#REF!</definedName>
    <definedName name="XDO_?CF_NINLABEL?" localSheetId="9">#REF!</definedName>
    <definedName name="XDO_?CF_NINLABEL?">#REF!</definedName>
    <definedName name="XDO_?CF_OLDNINLABEL?" localSheetId="9">#REF!</definedName>
    <definedName name="XDO_?CF_OLDNINLABEL?">#REF!</definedName>
    <definedName name="XDO_?CF_SINLABEL?" localSheetId="9">#REF!</definedName>
    <definedName name="XDO_?CF_SINLABEL?">#REF!</definedName>
    <definedName name="XDO_?CF_STATUS?" localSheetId="9">#REF!</definedName>
    <definedName name="XDO_?CF_STATUS?">#REF!</definedName>
    <definedName name="XDO_?CF_STATUSLABEL?" localSheetId="9">#REF!</definedName>
    <definedName name="XDO_?CF_STATUSLABEL?">#REF!</definedName>
    <definedName name="XDO_?CF_WAGELABEL?" localSheetId="9">#REF!</definedName>
    <definedName name="XDO_?CF_WAGELABEL?">#REF!</definedName>
    <definedName name="XDO_?IQAMANUMBER?" localSheetId="9">#REF!</definedName>
    <definedName name="XDO_?IQAMANUMBER?">#REF!</definedName>
    <definedName name="XDO_?JOIN_DATE_EXP?" localSheetId="9">#REF!</definedName>
    <definedName name="XDO_?JOIN_DATE_EXP?">#REF!</definedName>
    <definedName name="XDO_?MAIN_HEADING?" localSheetId="9">#REF!</definedName>
    <definedName name="XDO_?MAIN_HEADING?">#REF!</definedName>
    <definedName name="XDO_?MONTHLYCONTRIBUTORYWAGE?" localSheetId="9">#REF!</definedName>
    <definedName name="XDO_?MONTHLYCONTRIBUTORYWAGE?">#REF!</definedName>
    <definedName name="XDO_?NAME?" localSheetId="9">#REF!</definedName>
    <definedName name="XDO_?NAME?">#REF!</definedName>
    <definedName name="XDO_?NEWNINUMBER?" localSheetId="9">#REF!</definedName>
    <definedName name="XDO_?NEWNINUMBER?">#REF!</definedName>
    <definedName name="XDO_?OLDNINUMBER?" localSheetId="9">#REF!</definedName>
    <definedName name="XDO_?OLDNINUMBER?">#REF!</definedName>
    <definedName name="XDO_?PASSPORTNUMBER?" localSheetId="9">#REF!</definedName>
    <definedName name="XDO_?PASSPORTNUMBER?">#REF!</definedName>
    <definedName name="XDO_?SOCIALINSURANCENUMBER?" localSheetId="9">#REF!</definedName>
    <definedName name="XDO_?SOCIALINSURANCENUMBER?">#REF!</definedName>
    <definedName name="XDO_?SUB_HEADING?" localSheetId="9">#REF!</definedName>
    <definedName name="XDO_?SUB_HEADING?">#REF!</definedName>
    <definedName name="XDO_?TOTAL_EMPLOYERS?" localSheetId="9">#REF!</definedName>
    <definedName name="XDO_?TOTAL_EMPLOYERS?">#REF!</definedName>
    <definedName name="XDO_CF_NAMELABEL?" localSheetId="9">#REF!</definedName>
    <definedName name="XDO_CF_NAMELABEL?">#REF!</definedName>
    <definedName name="XDO_CF_NATIONALITYLABEL?" localSheetId="9">#REF!</definedName>
    <definedName name="XDO_CF_NATIONALITYLABEL?">#REF!</definedName>
    <definedName name="XDO_CF_PASSPORTLABEL?" localSheetId="9">#REF!</definedName>
    <definedName name="XDO_CF_PASSPORTLABEL?">#REF!</definedName>
    <definedName name="XDO_GROUP_?G_2?" localSheetId="9">#REF!</definedName>
    <definedName name="XDO_GROUP_?G_2?">#REF!</definedName>
    <definedName name="Z_C4C54333_0C8B_484B_8210_F3D7E510C081_.wvu.Cols" localSheetId="2" hidden="1">'قائمة الدخل '!$A:$A</definedName>
    <definedName name="Z_C4C54333_0C8B_484B_8210_F3D7E510C081_.wvu.PrintArea" localSheetId="7" hidden="1">'9-10-11'!$B$1:$G$19</definedName>
    <definedName name="Z_C4C54333_0C8B_484B_8210_F3D7E510C081_.wvu.PrintTitles" localSheetId="8" hidden="1">'12-13'!#REF!</definedName>
    <definedName name="Z_C4C54333_0C8B_484B_8210_F3D7E510C081_.wvu.PrintTitles" localSheetId="9" hidden="1">'16-14'!$1:$8</definedName>
    <definedName name="Z_C4C54333_0C8B_484B_8210_F3D7E510C081_.wvu.PrintTitles" localSheetId="5" hidden="1">'5-6-7'!#REF!</definedName>
    <definedName name="Z_C4C54333_0C8B_484B_8210_F3D7E510C081_.wvu.PrintTitles" localSheetId="6" hidden="1">'8'!#REF!</definedName>
    <definedName name="أتعابالفروع" localSheetId="9">#REF!</definedName>
    <definedName name="أتعابالفروع">#REF!</definedName>
    <definedName name="أجازات" localSheetId="9">#REF!</definedName>
    <definedName name="أجازات">#REF!</definedName>
    <definedName name="الأبراج" localSheetId="9">#REF!</definedName>
    <definedName name="الأبراج">#REF!</definedName>
    <definedName name="الإيرادات" localSheetId="9">'[1]إيرادات مكتب الخبر'!#REF!</definedName>
    <definedName name="الإيرادات">'[2]إيرادات مكتب الخبر'!#REF!</definedName>
    <definedName name="الإيرادات_13">'[3]إيرادات مكتب الخبر'!#REF!</definedName>
    <definedName name="التغيرات">#REF!</definedName>
    <definedName name="الدخل">'[4]قائمة الدخل'!$B$2</definedName>
    <definedName name="السابعة" localSheetId="9">#REF!</definedName>
    <definedName name="السابعة">#REF!</definedName>
    <definedName name="العملالأسبوعي" localSheetId="9">#REF!</definedName>
    <definedName name="العملالأسبوعي">#REF!</definedName>
    <definedName name="الفهرس">#REF!</definedName>
    <definedName name="المراجعةالدورية" localSheetId="9">#REF!</definedName>
    <definedName name="المراجعةالدورية">#REF!</definedName>
    <definedName name="الميزانية" localSheetId="9">#REF!</definedName>
    <definedName name="الميزانية">#REF!</definedName>
    <definedName name="النبذة" localSheetId="9">#REF!</definedName>
    <definedName name="النبذة">#REF!</definedName>
    <definedName name="إيضاح3" localSheetId="9">#REF!</definedName>
    <definedName name="إيضاح3">#REF!</definedName>
    <definedName name="إيضاح7" localSheetId="9">#REF!</definedName>
    <definedName name="إيضاح7">#REF!</definedName>
    <definedName name="إيضاح8" localSheetId="9">#REF!</definedName>
    <definedName name="إيضاح8">#REF!</definedName>
    <definedName name="تتتتتت">#REF!</definedName>
    <definedName name="تذكرةطائرة" localSheetId="9">#REF!</definedName>
    <definedName name="تذكرةطائرة">#REF!</definedName>
    <definedName name="تصفيةموظف" localSheetId="9">#REF!</definedName>
    <definedName name="تصفيةموظف">#REF!</definedName>
    <definedName name="تغيرات" localSheetId="9">#REF!</definedName>
    <definedName name="تغيرات">#REF!</definedName>
    <definedName name="تقريرأعمال" localSheetId="9">'[1]موقف العملاء'!#REF!</definedName>
    <definedName name="تقريرأعمال">'[2]موقف العملاء'!#REF!</definedName>
    <definedName name="تقريرأعمال_13">'[3]موقف العملاء'!#REF!</definedName>
    <definedName name="تقريرالمكتب" localSheetId="9">'[1]تقرير أعمال المكتب'!#REF!</definedName>
    <definedName name="تقريرالمكتب">'[2]تقرير أعمال المكتب'!#REF!</definedName>
    <definedName name="تقريرالمكتب_13">'[3]تقرير أعمال المكتب'!#REF!</definedName>
    <definedName name="تقريرشهري" localSheetId="9">'[1]موقف العملاء'!#REF!</definedName>
    <definedName name="تقريرشهري">'[2]موقف العملاء'!#REF!</definedName>
    <definedName name="تقريرشهري_13">'[3]موقف العملاء'!#REF!</definedName>
    <definedName name="تكاليف" localSheetId="9">#REF!</definedName>
    <definedName name="تكاليف">#REF!</definedName>
    <definedName name="تلفوناتالعملاء" localSheetId="9">#REF!</definedName>
    <definedName name="تلفوناتالعملاء">#REF!</definedName>
    <definedName name="تليفونات">#REF!</definedName>
    <definedName name="جدولزمني" localSheetId="9">#REF!</definedName>
    <definedName name="جدولزمني">#REF!</definedName>
    <definedName name="جردالخزينة" localSheetId="9">#REF!</definedName>
    <definedName name="جردالخزينة">#REF!</definedName>
    <definedName name="جردالمخزون" localSheetId="9">#REF!</definedName>
    <definedName name="جردالمخزون">#REF!</definedName>
    <definedName name="جهات">'[2]تقرير أعمال المكتب'!#REF!</definedName>
    <definedName name="خالد" localSheetId="9">'[1]موقف العملاء'!#REF!</definedName>
    <definedName name="خالد">'[2]موقف العملاء'!#REF!</definedName>
    <definedName name="خالد_13">'[5]موقف العملاء'!#REF!</definedName>
    <definedName name="خطابتنقل" localSheetId="9">#REF!</definedName>
    <definedName name="خطابتنقل">#REF!</definedName>
    <definedName name="زياراتأسبوعي" localSheetId="9">#REF!</definedName>
    <definedName name="زياراتأسبوعي">#REF!</definedName>
    <definedName name="زياراتالعملاء" localSheetId="9">#REF!</definedName>
    <definedName name="زياراتالعملاء">#REF!</definedName>
    <definedName name="سامي" localSheetId="9">#REF!</definedName>
    <definedName name="سامي">#REF!</definedName>
    <definedName name="سندصرف" localSheetId="9">#REF!</definedName>
    <definedName name="سندصرف">#REF!</definedName>
    <definedName name="شى62" localSheetId="9">'[6]ميزان المراجعة'!#REF!</definedName>
    <definedName name="شى62">'[6]ميزان المراجعة'!#REF!</definedName>
    <definedName name="ص.راتب" localSheetId="9">#REF!</definedName>
    <definedName name="ص.راتب">#REF!</definedName>
    <definedName name="صرفعمولة" localSheetId="9">#REF!</definedName>
    <definedName name="صرفعمولة">#REF!</definedName>
    <definedName name="ططط">#REF!</definedName>
    <definedName name="عملاءالمكتب" localSheetId="9">'[7]كشف بعملاء المكتب'!#REF!</definedName>
    <definedName name="عملاءالمكتب">'[8]كشف بعملاء المكتب'!#REF!</definedName>
    <definedName name="عملاءالمكتب_13">'[3]كشف بعملاء المكتب'!#REF!</definedName>
    <definedName name="ك.الحضور" localSheetId="9">#REF!</definedName>
    <definedName name="ك.الحضور">#REF!</definedName>
    <definedName name="كشفتفريغ" localSheetId="9">#REF!</definedName>
    <definedName name="كشفتفريغ">#REF!</definedName>
    <definedName name="كمك" localSheetId="9">#REF!</definedName>
    <definedName name="كمك">#REF!</definedName>
    <definedName name="م.المراجعةالنهائية" localSheetId="9">#REF!</definedName>
    <definedName name="م.المراجعةالنهائية">#REF!</definedName>
    <definedName name="م.المكاتب" localSheetId="9">#REF!</definedName>
    <definedName name="م.المكاتب">#REF!</definedName>
    <definedName name="م.بالمستودع" localSheetId="9">#REF!</definedName>
    <definedName name="م.بالمستودع">#REF!</definedName>
    <definedName name="مدحت">#REF!</definedName>
    <definedName name="مراسلاتالعملاء" localSheetId="9">#REF!</definedName>
    <definedName name="مراسلاتالعملاء">#REF!</definedName>
    <definedName name="موقفالعملاء" localSheetId="9">#REF!</definedName>
    <definedName name="موقفالعملاء">#REF!</definedName>
    <definedName name="ن.سيارة" localSheetId="9">#REF!</definedName>
    <definedName name="ن.سيارة">#REF!</definedName>
    <definedName name="نبذة" localSheetId="9">#REF!</definedName>
    <definedName name="نبذة">#REF!</definedName>
    <definedName name="نوعالخدمة" localSheetId="9">#REF!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3" l="1"/>
  <c r="F6" i="18"/>
  <c r="F25" i="26" l="1"/>
  <c r="D25" i="26"/>
  <c r="D7" i="26"/>
  <c r="D19" i="26"/>
  <c r="H24" i="34"/>
  <c r="J24" i="34" s="1"/>
  <c r="J25" i="34" s="1"/>
  <c r="D25" i="34"/>
  <c r="H25" i="34" l="1"/>
  <c r="B2" i="34"/>
  <c r="B2" i="29" s="1"/>
  <c r="B1" i="34"/>
  <c r="B1" i="29" s="1"/>
  <c r="E19" i="15"/>
  <c r="G19" i="15"/>
  <c r="F26" i="18"/>
  <c r="D12" i="19"/>
  <c r="F12" i="19"/>
  <c r="F13" i="18"/>
  <c r="F13" i="26"/>
  <c r="D12" i="26"/>
  <c r="D11" i="26"/>
  <c r="F24" i="23"/>
  <c r="D12" i="18" s="1"/>
  <c r="H25" i="23"/>
  <c r="F10" i="23"/>
  <c r="H10" i="23"/>
  <c r="F9" i="23"/>
  <c r="H9" i="23"/>
  <c r="F8" i="23"/>
  <c r="H8" i="23"/>
  <c r="F7" i="23"/>
  <c r="H7" i="23"/>
  <c r="D10" i="29"/>
  <c r="F10" i="29" s="1"/>
  <c r="D14" i="29"/>
  <c r="D13" i="29"/>
  <c r="D9" i="29"/>
  <c r="D8" i="29"/>
  <c r="J13" i="34"/>
  <c r="J17" i="34" s="1"/>
  <c r="D18" i="19"/>
  <c r="D13" i="18" s="1"/>
  <c r="F19" i="19"/>
  <c r="D22" i="19"/>
  <c r="F22" i="19"/>
  <c r="D8" i="19"/>
  <c r="D7" i="19"/>
  <c r="F8" i="19"/>
  <c r="F7" i="19"/>
  <c r="H49" i="30"/>
  <c r="G49" i="30"/>
  <c r="D49" i="30"/>
  <c r="C49" i="30"/>
  <c r="F4" i="30"/>
  <c r="F49" i="30" s="1"/>
  <c r="E4" i="30"/>
  <c r="E49" i="30" s="1"/>
  <c r="B25" i="18"/>
  <c r="B3" i="34"/>
  <c r="F8" i="26"/>
  <c r="C10" i="17"/>
  <c r="D13" i="26" l="1"/>
  <c r="D15" i="18"/>
  <c r="F13" i="19"/>
  <c r="F14" i="19" s="1"/>
  <c r="D19" i="19"/>
  <c r="D13" i="19" s="1"/>
  <c r="D14" i="19" s="1"/>
  <c r="F11" i="23"/>
  <c r="H11" i="23"/>
  <c r="D11" i="29"/>
  <c r="F9" i="29"/>
  <c r="D20" i="18" s="1"/>
  <c r="D22" i="18" s="1"/>
  <c r="F23" i="19"/>
  <c r="D23" i="19"/>
  <c r="D8" i="26"/>
  <c r="E9" i="16" s="1"/>
  <c r="G9" i="16"/>
  <c r="C15" i="17"/>
  <c r="D15" i="29" l="1"/>
  <c r="F13" i="29"/>
  <c r="F14" i="29"/>
  <c r="D11" i="18" s="1"/>
  <c r="H6" i="23"/>
  <c r="J12" i="34" s="1"/>
  <c r="J16" i="34" s="1"/>
  <c r="J18" i="34"/>
  <c r="H13" i="34" s="1"/>
  <c r="B17" i="34"/>
  <c r="F6" i="19"/>
  <c r="D6" i="19"/>
  <c r="D17" i="19" s="1"/>
  <c r="F7" i="18"/>
  <c r="E7" i="16"/>
  <c r="D7" i="18" s="1"/>
  <c r="D9" i="19"/>
  <c r="F9" i="19"/>
  <c r="G14" i="17"/>
  <c r="B16" i="18"/>
  <c r="B15" i="23"/>
  <c r="B17" i="18"/>
  <c r="B3" i="29"/>
  <c r="B3" i="23"/>
  <c r="B4" i="23"/>
  <c r="F21" i="19" l="1"/>
  <c r="F17" i="19"/>
  <c r="G10" i="15"/>
  <c r="E10" i="15"/>
  <c r="F8" i="29"/>
  <c r="F11" i="29" s="1"/>
  <c r="F15" i="29"/>
  <c r="G9" i="15"/>
  <c r="D18" i="29"/>
  <c r="E18" i="15"/>
  <c r="G23" i="15"/>
  <c r="D11" i="19"/>
  <c r="F11" i="19"/>
  <c r="D21" i="19"/>
  <c r="H12" i="34" s="1"/>
  <c r="H16" i="34" s="1"/>
  <c r="E8" i="15"/>
  <c r="D17" i="29"/>
  <c r="G9" i="17"/>
  <c r="F17" i="29" l="1"/>
  <c r="F10" i="26"/>
  <c r="D16" i="18"/>
  <c r="F18" i="29"/>
  <c r="E9" i="15"/>
  <c r="E11" i="15" s="1"/>
  <c r="F6" i="23"/>
  <c r="F14" i="23" s="1"/>
  <c r="F15" i="26" l="1"/>
  <c r="D6" i="26"/>
  <c r="F22" i="23"/>
  <c r="H23" i="34" s="1"/>
  <c r="G13" i="15"/>
  <c r="E12" i="16"/>
  <c r="F22" i="18"/>
  <c r="D10" i="26" l="1"/>
  <c r="E13" i="15"/>
  <c r="E14" i="15" s="1"/>
  <c r="E15" i="15" s="1"/>
  <c r="C7" i="17"/>
  <c r="G7" i="17" s="1"/>
  <c r="B4" i="26"/>
  <c r="B3" i="26"/>
  <c r="D15" i="26" l="1"/>
  <c r="E10" i="16"/>
  <c r="E11" i="16" s="1"/>
  <c r="E13" i="16" s="1"/>
  <c r="E20" i="15"/>
  <c r="G14" i="15"/>
  <c r="E15" i="16" l="1"/>
  <c r="G10" i="16"/>
  <c r="G18" i="15"/>
  <c r="D17" i="18" s="1"/>
  <c r="F15" i="23" l="1"/>
  <c r="F17" i="23" s="1"/>
  <c r="E16" i="16" s="1"/>
  <c r="E17" i="16" s="1"/>
  <c r="E19" i="16" s="1"/>
  <c r="G11" i="16"/>
  <c r="E13" i="17" l="1"/>
  <c r="G13" i="17" s="1"/>
  <c r="D9" i="18"/>
  <c r="D18" i="18" s="1"/>
  <c r="B29" i="16"/>
  <c r="C11" i="17"/>
  <c r="C16" i="17" s="1"/>
  <c r="E15" i="17" l="1"/>
  <c r="G15" i="17" s="1"/>
  <c r="G12" i="16"/>
  <c r="B1" i="16" l="1"/>
  <c r="H14" i="23" l="1"/>
  <c r="H22" i="23" s="1"/>
  <c r="F23" i="23" l="1"/>
  <c r="F25" i="23" s="1"/>
  <c r="E22" i="15" s="1"/>
  <c r="J23" i="34"/>
  <c r="G22" i="15"/>
  <c r="G24" i="15" s="1"/>
  <c r="G8" i="15"/>
  <c r="G11" i="15" l="1"/>
  <c r="G15" i="15" s="1"/>
  <c r="D28" i="18"/>
  <c r="G13" i="16"/>
  <c r="G15" i="16" s="1"/>
  <c r="H15" i="23" s="1"/>
  <c r="H17" i="23" l="1"/>
  <c r="G16" i="16" s="1"/>
  <c r="B1" i="17"/>
  <c r="B1" i="18" s="1"/>
  <c r="B2" i="16"/>
  <c r="B2" i="17" s="1"/>
  <c r="B2" i="18" s="1"/>
  <c r="G20" i="15" l="1"/>
  <c r="G25" i="15" s="1"/>
  <c r="B1" i="23" l="1"/>
  <c r="B1" i="26" s="1"/>
  <c r="G17" i="16"/>
  <c r="G19" i="16" s="1"/>
  <c r="F9" i="18" l="1"/>
  <c r="E8" i="17"/>
  <c r="E10" i="17" s="1"/>
  <c r="B2" i="23"/>
  <c r="B2" i="26" s="1"/>
  <c r="F18" i="18" l="1"/>
  <c r="F27" i="18" s="1"/>
  <c r="F29" i="18" s="1"/>
  <c r="F35" i="18" s="1"/>
  <c r="G8" i="17"/>
  <c r="G10" i="17" l="1"/>
  <c r="E11" i="17"/>
  <c r="E16" i="17" s="1"/>
  <c r="G28" i="15" l="1"/>
  <c r="E28" i="15"/>
  <c r="G11" i="17"/>
  <c r="G16" i="17" s="1"/>
  <c r="E29" i="15" l="1"/>
  <c r="G29" i="15"/>
  <c r="G30" i="15" s="1"/>
  <c r="G39" i="15" s="1"/>
  <c r="H18" i="34"/>
  <c r="E23" i="15" s="1"/>
  <c r="E24" i="15" s="1"/>
  <c r="D25" i="18" l="1"/>
  <c r="E25" i="15"/>
  <c r="E30" i="15" s="1"/>
  <c r="E39" i="15" s="1"/>
  <c r="D26" i="18" l="1"/>
  <c r="D27" i="18" s="1"/>
  <c r="D29" i="18" s="1"/>
  <c r="D35" i="18" s="1"/>
</calcChain>
</file>

<file path=xl/sharedStrings.xml><?xml version="1.0" encoding="utf-8"?>
<sst xmlns="http://schemas.openxmlformats.org/spreadsheetml/2006/main" count="273" uniqueCount="224">
  <si>
    <t>الأصـول الـمـتـداولـة</t>
  </si>
  <si>
    <t>مـجـمـوع الأصـول الـمـتـداولـة</t>
  </si>
  <si>
    <t>إيـضـاح</t>
  </si>
  <si>
    <t>الـمـجـمـــــــوع</t>
  </si>
  <si>
    <t xml:space="preserve"> </t>
  </si>
  <si>
    <t>رأس المال</t>
  </si>
  <si>
    <t xml:space="preserve">الأصــــــــــــول </t>
  </si>
  <si>
    <t xml:space="preserve">الأصــول غير المتداولة </t>
  </si>
  <si>
    <t xml:space="preserve">مجموع الأصــول غير المتداولة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</si>
  <si>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</si>
  <si>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</si>
  <si>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</si>
  <si>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</si>
  <si>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</si>
  <si>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حـقـوق الملكية</t>
  </si>
  <si>
    <t>مـجـمـوع حـقـوق الملكية</t>
  </si>
  <si>
    <t>(جميع المبالغ بالريال السعودي)</t>
  </si>
  <si>
    <t>تكاليف النشاط</t>
  </si>
  <si>
    <t xml:space="preserve">( جميع المبالغ بالريال السعودي ) </t>
  </si>
  <si>
    <t xml:space="preserve">التـــــدفقــات النقــــديــة مــن الأنشطة التمويلية </t>
  </si>
  <si>
    <t>المجموع</t>
  </si>
  <si>
    <t>إضافات</t>
  </si>
  <si>
    <r>
      <t>الإستهلاك المتراكم</t>
    </r>
    <r>
      <rPr>
        <b/>
        <sz val="13"/>
        <color rgb="FF000000"/>
        <rFont val="Sakkal Majalla"/>
      </rPr>
      <t>:</t>
    </r>
  </si>
  <si>
    <t>صافي القيمة الدفترية :</t>
  </si>
  <si>
    <t>عدد الحصص</t>
  </si>
  <si>
    <t>قيمة الحصص</t>
  </si>
  <si>
    <t>التكلفة :</t>
  </si>
  <si>
    <t xml:space="preserve">إجمالي الدخل الشامل  </t>
  </si>
  <si>
    <t>طبيعة وحجم المعاملات</t>
  </si>
  <si>
    <t>الجهه ذات العلاقة</t>
  </si>
  <si>
    <t>طبيعة العلاقة</t>
  </si>
  <si>
    <t>حجم التعامل</t>
  </si>
  <si>
    <t xml:space="preserve">تمويل </t>
  </si>
  <si>
    <t>طبيعـــــــــــة المعاملة</t>
  </si>
  <si>
    <t>فيما يلي ملخص الأرصدة مع الاطراف ذات علاقة الظاهرة بقائمة المركز المالي:</t>
  </si>
  <si>
    <t>هيئة الزكاة والضريبة والجمارك - القيمة المضافة</t>
  </si>
  <si>
    <t>يتـمـثـل هـذا الـبنـد فـيـمـا يـلـي : ـ</t>
  </si>
  <si>
    <t>مخصص منافع الموظفين</t>
  </si>
  <si>
    <t xml:space="preserve">إسم الشريك </t>
  </si>
  <si>
    <t xml:space="preserve">صـافي النقد (المستخدم في) الأنشطة الاستثمارية </t>
  </si>
  <si>
    <t xml:space="preserve">شركة الشخص الواحد - ذات مسئولية محدودة أجنبية </t>
  </si>
  <si>
    <t xml:space="preserve">القيمة الاسمية </t>
  </si>
  <si>
    <t>مجمل الربح</t>
  </si>
  <si>
    <t xml:space="preserve">بنود الدخل الشامل الآخر </t>
  </si>
  <si>
    <t>سيارات</t>
  </si>
  <si>
    <t>تعديلات</t>
  </si>
  <si>
    <t xml:space="preserve">مجموع  الأصــــــــــول </t>
  </si>
  <si>
    <t xml:space="preserve">مجموع  الإلــتزامـــات </t>
  </si>
  <si>
    <t>مجموع  الإلــتــزامـــات وحـقـوق الملكية</t>
  </si>
  <si>
    <t xml:space="preserve">صافى النقد الناتج من الأنشطة التمويلية </t>
  </si>
  <si>
    <t>اتعاب مهنية</t>
  </si>
  <si>
    <t>التـــــدفقــات النقــــديــة مــن الأنشطة الإستثمارية</t>
  </si>
  <si>
    <t>31 ديسمبر 2023م</t>
  </si>
  <si>
    <t>في31 ديسمبر 2023م</t>
  </si>
  <si>
    <t xml:space="preserve">صافي (خسارة) السنة </t>
  </si>
  <si>
    <t>تسويات</t>
  </si>
  <si>
    <t>التغير في النقد و ما في حكمه</t>
  </si>
  <si>
    <t>نقد لدى البنوك</t>
  </si>
  <si>
    <t>اسم الحساب</t>
  </si>
  <si>
    <t>العملاء</t>
  </si>
  <si>
    <t>مخصص نهاية الخدمة</t>
  </si>
  <si>
    <t>مشتريات</t>
  </si>
  <si>
    <t>المبيعات</t>
  </si>
  <si>
    <t>الرصيد فى 1 يناير 2024 م</t>
  </si>
  <si>
    <t>في  31 ديسمبر 2024م</t>
  </si>
  <si>
    <t>في31 ديسمبر 2024م</t>
  </si>
  <si>
    <t>31 ديسمبر 2024م</t>
  </si>
  <si>
    <t>الرصيد كما في 31 ديسمبر 2023م</t>
  </si>
  <si>
    <t>الرصيد كما في 31 ديسمبر 2024م</t>
  </si>
  <si>
    <t>رقم الحساب</t>
  </si>
  <si>
    <t>اصول ثابتة - سيارات</t>
  </si>
  <si>
    <t>الايرادات</t>
  </si>
  <si>
    <t>رسوم حكومية</t>
  </si>
  <si>
    <t xml:space="preserve">أتعاب مهنية مستحقة </t>
  </si>
  <si>
    <r>
      <t>7-</t>
    </r>
    <r>
      <rPr>
        <b/>
        <sz val="13"/>
        <color rgb="FF000000"/>
        <rFont val="Sakkal Majalla"/>
      </rPr>
      <t xml:space="preserve">  </t>
    </r>
    <r>
      <rPr>
        <b/>
        <u/>
        <sz val="13"/>
        <color rgb="FF000000"/>
        <rFont val="Sakkal Majalla"/>
      </rPr>
      <t xml:space="preserve">دفعات مقدمة و ارصدة مدينة أخرى </t>
    </r>
  </si>
  <si>
    <t>خسائر متراكمة</t>
  </si>
  <si>
    <t>تتمثل طبيعة وحجم التعامل مع الاطراف ذات العلاقة خلال السنة المنتهية في 31 ديسمبر 2024م كما يلي:</t>
  </si>
  <si>
    <t xml:space="preserve">مستحق الى طرف ذو علاقة </t>
  </si>
  <si>
    <t>قائمة التغيرات في حقوق الملكية للسنة المالية المنتهية في 31 ديسمبر 2024م</t>
  </si>
  <si>
    <t xml:space="preserve">النقد الناتج من (المستخدم في) الأنشطة التشغيلية </t>
  </si>
  <si>
    <t xml:space="preserve"> المستحق الى طرف ذو علاقة:</t>
  </si>
  <si>
    <t>الموقف الضريبي</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</si>
  <si>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</si>
  <si>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الرصيد السابق مدين</t>
  </si>
  <si>
    <t>الرصيد السابق دائن</t>
  </si>
  <si>
    <t>حركة الفترة مدين</t>
  </si>
  <si>
    <t>حركة الفترة دائن</t>
  </si>
  <si>
    <t>الرصيد الحالي مدين</t>
  </si>
  <si>
    <t>الرصيد الحالي دائن</t>
  </si>
  <si>
    <t>mapping</t>
  </si>
  <si>
    <t>ح/ صندوق الرئيسي</t>
  </si>
  <si>
    <t>نقد بالصندوق</t>
  </si>
  <si>
    <t>ح/ بنك الانماء</t>
  </si>
  <si>
    <t>النقد لدى البنوك</t>
  </si>
  <si>
    <t>ح/ ذمم العملاء</t>
  </si>
  <si>
    <t>مدينون تجاريون</t>
  </si>
  <si>
    <t>عملاء دفعات مقدمة</t>
  </si>
  <si>
    <t>ح/ عهد الموظفين</t>
  </si>
  <si>
    <t>عهد موظفين</t>
  </si>
  <si>
    <t>ح/ مصروفات مدفوعة مقدما</t>
  </si>
  <si>
    <t xml:space="preserve">  مصروفات مدفوعة مقدماً</t>
  </si>
  <si>
    <t>ح/ مرسيدس لوحة رقم أ ر ه 7370 رقم تسلسلي 200508610</t>
  </si>
  <si>
    <t>ح/ مرسيدس لوحة رقم أ د ن 5418 رقم تسلسلي 983453510</t>
  </si>
  <si>
    <t>ح/ تويوتا لوحة رقم ب ص د 7917 رقم تسلسلي 698720910</t>
  </si>
  <si>
    <t>ح/ مرسيدس لوحة رقم أ ر و 8017 رقم تسلسلي 341426410</t>
  </si>
  <si>
    <t>ح/ مرسيدس لوحة رقم ب أ د 6632 رقم تسلسلي 217825410</t>
  </si>
  <si>
    <t>ح/ شيول موديل 1995رقم اللوحة أ أ ك 8911 رقم التسلسلي BG02317</t>
  </si>
  <si>
    <t>ح/ تويوتا هايلكس غمارتين رقم تسلسلي 457089020 هيكل رقم MR0BB8CD9R4119382</t>
  </si>
  <si>
    <t>ح/ راس تريلا فولفو MAS020820209</t>
  </si>
  <si>
    <t>ح/ راس تريلا فولفو MAS020820519</t>
  </si>
  <si>
    <t>ح/ راس تريلا فولفو MAS020820692</t>
  </si>
  <si>
    <t>ح/ راس تريلا فولفو MAS020820713</t>
  </si>
  <si>
    <t>ح/ مركبة متسوبيشي لوحة رقم أ ي ه 5324 رقم تسلسلي 376311910</t>
  </si>
  <si>
    <t>ح/ شيول بوب كات أ د ب 8007</t>
  </si>
  <si>
    <t>ح/ سيارة موديل 2021 لوحة رقم ب ر ق 6482 رقم تسلسلي 799090810</t>
  </si>
  <si>
    <t>ح/ راس فولفو رقم اللوحة أ ر أ 3659 الرقم التسلسلي 178080210</t>
  </si>
  <si>
    <t>ح/ راس فولفو لوحة رقم أ د ل 2989 رقم تسلسلي 397611210</t>
  </si>
  <si>
    <t>ح/ تسوية حساب ضريبة القيمة المضافة</t>
  </si>
  <si>
    <t>ضريبة القيمة المضافة</t>
  </si>
  <si>
    <t>ح/ اتعاب مهنية مستحقه</t>
  </si>
  <si>
    <t>اتعاب مهنية مستحقة</t>
  </si>
  <si>
    <t>ح/ مخصص وسائل النقل</t>
  </si>
  <si>
    <t>مخصص اهلاك الاصول</t>
  </si>
  <si>
    <t>ح/ مخصص نهاية الخدمة</t>
  </si>
  <si>
    <t xml:space="preserve">ح/ مخصص ديون مشكوك في تحصيلها </t>
  </si>
  <si>
    <t>مخصص ديون مشكوك في تحصيلها</t>
  </si>
  <si>
    <t>ح/ راس المال المدفوع</t>
  </si>
  <si>
    <t>ح/ جاري عبد العزيز هادي صالح الضمري</t>
  </si>
  <si>
    <t>اطراف ذات علاقة</t>
  </si>
  <si>
    <t>ح/ الارباح المحتجزة</t>
  </si>
  <si>
    <t xml:space="preserve">ارباح وخسائر </t>
  </si>
  <si>
    <t>ح/ ايراد النشاط</t>
  </si>
  <si>
    <t>ح/ ايرادات اخرى</t>
  </si>
  <si>
    <t>ارباح رأسمالية</t>
  </si>
  <si>
    <t>ح/ مصاريف نشاط -قطع غيار</t>
  </si>
  <si>
    <t>مصروفات تشغيل</t>
  </si>
  <si>
    <t>ح/ مصاريف ديزل ومحروقات</t>
  </si>
  <si>
    <t>ح/ مصاريف نشاط -تكلفة البضاعة المباعة</t>
  </si>
  <si>
    <t>ح/ مصاريف نشاط -خصم مسموح به</t>
  </si>
  <si>
    <t>خصم مسموح به</t>
  </si>
  <si>
    <t>ح/ مصاريف نشاط - رواتب واجور</t>
  </si>
  <si>
    <t>رواتب وأجور وما في حكمها</t>
  </si>
  <si>
    <t>ح/ مصاريف نشاط -رسوم نقل كفالة</t>
  </si>
  <si>
    <t>رسوم نقل كفالة</t>
  </si>
  <si>
    <t>ح/ رسوم رخص وسجلات تجارية</t>
  </si>
  <si>
    <t>رسوم و اشتراكات</t>
  </si>
  <si>
    <t>ح/ مخالفات مرورية</t>
  </si>
  <si>
    <t>مخالفات مرورية</t>
  </si>
  <si>
    <t>ح/ ايجار مكاتب الادارة</t>
  </si>
  <si>
    <t>ايجارات</t>
  </si>
  <si>
    <t>ح/ رسوم حكومية</t>
  </si>
  <si>
    <t>أتعاب مهنية</t>
  </si>
  <si>
    <t>ح/ تامينات اجتماعية</t>
  </si>
  <si>
    <t>تأمينات إجتماعية</t>
  </si>
  <si>
    <t xml:space="preserve">نهاية الخدمة </t>
  </si>
  <si>
    <t>مصروف مكافأة نهاية الخدمة</t>
  </si>
  <si>
    <t>مصروف ديون مشكوك في تحصيلها</t>
  </si>
  <si>
    <t>ح/ مصروف اهلاك شيول موديل 1995رقم اللوحة أ أ ك 8911</t>
  </si>
  <si>
    <t>استهلاك</t>
  </si>
  <si>
    <t>مصروفات مدفوعة مقدما</t>
  </si>
  <si>
    <t>الهبوط في العملاء</t>
  </si>
  <si>
    <t>إن حركة مخصص الديون المشكوك في تحصيلها هي كما يلي :</t>
  </si>
  <si>
    <t xml:space="preserve">المكون خلال السنة </t>
  </si>
  <si>
    <t>استبعادات</t>
  </si>
  <si>
    <t xml:space="preserve">حـُـدِدَ  رأس مــال الشركــة بمبلغ 100,000 ريال سعودى(فقط مائة ألف ريال لا غير )مقسم إلى  100حصة (فقط مائة حصة لاغير) نقدية متساوية  القيمة، تبلغ القيمة الإسمية لكل منها(1,000)  ريال مدفوعة ومملوكة بالكامل للمالك كما يلي :  </t>
  </si>
  <si>
    <t>المكون من مخصص الديون المشكوك في تحصيلها</t>
  </si>
  <si>
    <r>
      <t xml:space="preserve">13 -  </t>
    </r>
    <r>
      <rPr>
        <b/>
        <u/>
        <sz val="13"/>
        <color rgb="FF000000"/>
        <rFont val="Sakkal Majalla"/>
      </rPr>
      <t xml:space="preserve">رأس المال </t>
    </r>
  </si>
  <si>
    <r>
      <t>14 -</t>
    </r>
    <r>
      <rPr>
        <b/>
        <u/>
        <sz val="13"/>
        <color rgb="FF000000"/>
        <rFont val="Sakkal Majalla"/>
      </rPr>
      <t xml:space="preserve"> إيرادات النشاط </t>
    </r>
  </si>
  <si>
    <r>
      <t xml:space="preserve">15 -  </t>
    </r>
    <r>
      <rPr>
        <b/>
        <u/>
        <sz val="13"/>
        <color rgb="FF000000"/>
        <rFont val="Sakkal Majalla"/>
      </rPr>
      <t xml:space="preserve">تكاليف النشاط </t>
    </r>
  </si>
  <si>
    <t xml:space="preserve">"إن الإيضاحات المرفقة  من  (1) إلى  (19) تشكل جزءً لا يتجزأ من هذه القوائم المالية وتقرأ معها " </t>
  </si>
  <si>
    <t>شركة الحل الأسرع للنقليات</t>
  </si>
  <si>
    <t>صيانة وقطع غيار</t>
  </si>
  <si>
    <t>صافي (خسارة) الفترة</t>
  </si>
  <si>
    <t xml:space="preserve">مالك </t>
  </si>
  <si>
    <t>النقد وما في حكمه</t>
  </si>
  <si>
    <t xml:space="preserve">مدينون تجاريون </t>
  </si>
  <si>
    <t>دفعات مقدمة وأرصدة مدينة أخرى</t>
  </si>
  <si>
    <t xml:space="preserve">عقارات وآلات ومعدات - صافي </t>
  </si>
  <si>
    <t>قـائـمـة الـمـركــز الـمـالـي كما في 31 ديسمبر 2024م</t>
  </si>
  <si>
    <t>مصروفات مستحقة وأرصدة دائنة أخرى</t>
  </si>
  <si>
    <t xml:space="preserve">مخصص ضريبة الدخل </t>
  </si>
  <si>
    <r>
      <t xml:space="preserve">9 -   </t>
    </r>
    <r>
      <rPr>
        <b/>
        <u/>
        <sz val="13"/>
        <color rgb="FF000000"/>
        <rFont val="Sakkal Majalla"/>
      </rPr>
      <t>مصروفات مستحقة وارصدة دائنة أخرى</t>
    </r>
  </si>
  <si>
    <r>
      <t>10 -</t>
    </r>
    <r>
      <rPr>
        <b/>
        <u/>
        <sz val="13"/>
        <color rgb="FF000000"/>
        <rFont val="Sakkal Majalla"/>
      </rPr>
      <t xml:space="preserve"> إحـتـسـاب مـخـصـص ضريبة الدخل  </t>
    </r>
  </si>
  <si>
    <r>
      <t>11 -</t>
    </r>
    <r>
      <rPr>
        <b/>
        <u/>
        <sz val="13"/>
        <color rgb="FF000000"/>
        <rFont val="Sakkal Majalla"/>
      </rPr>
      <t xml:space="preserve"> مخصص منافع موظفين </t>
    </r>
  </si>
  <si>
    <r>
      <t xml:space="preserve">12 -  </t>
    </r>
    <r>
      <rPr>
        <b/>
        <u/>
        <sz val="13"/>
        <color theme="1"/>
        <rFont val="Sakkal Majalla"/>
      </rPr>
      <t xml:space="preserve"> المعاملات مع اطراف ذات العلاقة </t>
    </r>
  </si>
  <si>
    <t xml:space="preserve">إيرادات النشاط </t>
  </si>
  <si>
    <t xml:space="preserve">مصروفات عمومية وإدارية </t>
  </si>
  <si>
    <t>خسائر النشاط</t>
  </si>
  <si>
    <t xml:space="preserve">الخسارة قبل ضريبة الدخل </t>
  </si>
  <si>
    <t>مصروف ضريبة الدخل</t>
  </si>
  <si>
    <t>الدخل الشامل الآخر</t>
  </si>
  <si>
    <t xml:space="preserve">إجمالي الدخل الشامل </t>
  </si>
  <si>
    <t>التــدفقــات النقـديــة مـن الأنشطة التشغيلية</t>
  </si>
  <si>
    <t xml:space="preserve">الخسارة قبل ضريبة الدخل  </t>
  </si>
  <si>
    <t>استهلاك الممتلكات والمعدات</t>
  </si>
  <si>
    <t>مخصص المنافع الموظفين المكون</t>
  </si>
  <si>
    <t>التغيــر في الأصول والالتزامات التشغيلية</t>
  </si>
  <si>
    <t xml:space="preserve">(مـدفـوعـات) لشراء عقارات والات ومعدات </t>
  </si>
  <si>
    <t>متحصلات من بيع عقارات والات ومعدات</t>
  </si>
  <si>
    <r>
      <t>6-</t>
    </r>
    <r>
      <rPr>
        <b/>
        <sz val="13"/>
        <color rgb="FF000000"/>
        <rFont val="Sakkal Majalla"/>
      </rPr>
      <t xml:space="preserve">  </t>
    </r>
    <r>
      <rPr>
        <b/>
        <u/>
        <sz val="13"/>
        <color rgb="FF000000"/>
        <rFont val="Sakkal Majalla"/>
      </rPr>
      <t xml:space="preserve">مدينون تجاريون </t>
    </r>
  </si>
  <si>
    <r>
      <t xml:space="preserve">5-  </t>
    </r>
    <r>
      <rPr>
        <b/>
        <u/>
        <sz val="13"/>
        <color rgb="FF000000"/>
        <rFont val="Sakkal Majalla"/>
      </rPr>
      <t>النقــد وما في حكمه</t>
    </r>
  </si>
  <si>
    <t xml:space="preserve">عملاء دفعات مقدمة </t>
  </si>
  <si>
    <t>صافي وعاء الضريبة</t>
  </si>
  <si>
    <t xml:space="preserve">الضريبة المستحقة بواقع 20% </t>
  </si>
  <si>
    <t>تتمثــــــل الأطراف ذات العلاقة في الشركــــــــاء بالشركة وكبــــــــار موظفي الإدارة بالشركة والمنشآت التي يملكها أو يديرها هذه الجهات وكذلك المنشآت التي تمارس على هذه الجهات سيطرة مشتركة أو نفوذاً جوهرياً. وفيما يلي ملخصاً بأهم المعاملات التي تمت بين الشركة والأطراف ذوي العلاقة خلال السنة:</t>
  </si>
  <si>
    <t>منافع موظفين</t>
  </si>
  <si>
    <r>
      <t>16 -</t>
    </r>
    <r>
      <rPr>
        <b/>
        <u/>
        <sz val="13"/>
        <color rgb="FF000000"/>
        <rFont val="Sakkal Majalla"/>
      </rPr>
      <t xml:space="preserve"> المصاريف اعمومية وإدارية </t>
    </r>
  </si>
  <si>
    <t>قائمة الربح أو الخسارة والدخل الشامل الآخر للسنة المنتهية في 31 ديسمبر 2024م</t>
  </si>
  <si>
    <t>قـائـمـة الـتـدفـقـات الـنـقـديـة للسنة المنتهية في 31 ديسمبر 2024م</t>
  </si>
  <si>
    <t>إيضاحات حول القوائم المالية عن السنة المنتهية في 31 ديسمبر 2024م</t>
  </si>
  <si>
    <t>شركة / عبدالعزيز الظمري و اخوانه للمقاولات</t>
  </si>
  <si>
    <t xml:space="preserve">السيد/ عبد العزيز هادي صالح الظمري </t>
  </si>
  <si>
    <t xml:space="preserve">أرباح بيع عقارات وآلات ومعدات </t>
  </si>
  <si>
    <t>من 20 سبتمبر 2022م</t>
  </si>
  <si>
    <t>الى 31 ديسمبر 2023م</t>
  </si>
  <si>
    <t xml:space="preserve">صافي خسارة السنة / الفترة </t>
  </si>
  <si>
    <t xml:space="preserve">الرصيد كما في 20 سبتمبر 2022م </t>
  </si>
  <si>
    <t xml:space="preserve">النقــد ومــا في حكمــه في أول السنة /الفترة </t>
  </si>
  <si>
    <t>النقــد ومــا في حكمــه في أخر السنة /الفترة</t>
  </si>
  <si>
    <t>قدمت الشركة إقراراتها الضريبية عن السنة المنتهية فى 31 ديسمبر 2024م وحصلت على شهادة الضريبة صالحة الأستخدام حتى 30 إبريل 2026م ولم تستلم الشركة إيه ربوط ضريبية أخرى حتى تاريخة  .</t>
  </si>
  <si>
    <t xml:space="preserve">رصيد أول السنة  / الفتره </t>
  </si>
  <si>
    <t>المكون خلال السنة / الفترة</t>
  </si>
  <si>
    <r>
      <t>8 -</t>
    </r>
    <r>
      <rPr>
        <b/>
        <u/>
        <sz val="13"/>
        <rFont val="Sakkal Majalla"/>
      </rPr>
      <t xml:space="preserve"> ممتلكات ومعدات - صافي </t>
    </r>
  </si>
  <si>
    <t>مواد وخامات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</si>
</sst>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_);_(* \(#,##0.00\);_(* &quot;-&quot;??_);_(@_)"/>
    <numFmt numFmtId="165" formatCode="#,##0;[Red]\(#,##0\)"/>
    <numFmt numFmtId="166" formatCode="#,##0_-;\(#,###\)"/>
    <numFmt numFmtId="167" formatCode="0_);[Red]\(0\)"/>
    <numFmt numFmtId="168" formatCode="#,##0;\(#,##0\);\-"/>
    <numFmt numFmtId="169" formatCode="#,##0_-;[Red]\(#,##0\)"/>
    <numFmt numFmtId="170" formatCode="_-* #,##0.00_-;_-* #,##0.00\-;_-* &quot;-&quot;??_-;_-@_-"/>
    <numFmt numFmtId="171" formatCode="#,##0;[Black]\(#,##0\);\ـ\ـ\ـ\ـ\ـ"/>
  </numFmts>
  <fonts count="23"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2"/>
      <name val="Sakkal Majalla"/>
    </font>
    <font>
      <sz val="10"/>
      <name val="Arabic Transparent"/>
      <charset val="178"/>
    </font>
    <font>
      <sz val="10"/>
      <name val="Arial"/>
      <family val="2"/>
    </font>
    <font>
      <u/>
      <sz val="10"/>
      <name val="Arabic Transparent"/>
      <charset val="178"/>
    </font>
    <font>
      <b/>
      <sz val="14"/>
      <color theme="1"/>
      <name val="Arial"/>
      <family val="2"/>
      <scheme val="minor"/>
    </font>
    <font>
      <sz val="11"/>
      <color theme="1"/>
      <name val="Arial"/>
      <family val="2"/>
      <scheme val="minor"/>
    </font>
    <font>
      <sz val="10"/>
      <color theme="1"/>
      <name val="Arial"/>
      <family val="2"/>
      <scheme val="minor"/>
    </font>
    <font>
      <sz val="12"/>
      <name val="Arabic Transparent"/>
      <charset val="17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 fillId="0" borderId="0"/>
    <xf numFmtId="0" fontId="5" fillId="0" borderId="0" applyNumberFormat="0">
      <alignment horizontal="right"/>
    </xf>
    <xf numFmtId="43" fontId="4" fillId="0" borderId="0" applyFont="0" applyFill="0" applyBorder="0" applyAlignment="0" applyProtection="0"/>
    <xf numFmtId="0" fontId="4" fillId="0" borderId="0"/>
    <xf numFmtId="0" fontId="16" fillId="0" borderId="0"/>
    <xf numFmtId="0" fontId="4" fillId="0" borderId="0"/>
    <xf numFmtId="0" fontId="17" fillId="0" borderId="0"/>
    <xf numFmtId="9" fontId="16" fillId="0" borderId="0" applyFont="0" applyFill="0" applyBorder="0" applyAlignment="0" applyProtection="0"/>
    <xf numFmtId="0" fontId="18" fillId="0" borderId="0" applyNumberFormat="0">
      <alignment horizontal="right"/>
    </xf>
    <xf numFmtId="164" fontId="20" fillId="0" borderId="0" applyFont="0" applyFill="0" applyBorder="0" applyAlignment="0" applyProtection="0"/>
  </cellStyleXfs>
  <cellXfs count="195">
    <xf numFmtId="0" fontId="0" fillId="0" borderId="0" xfId="0"/>
    <xf numFmtId="0" fontId="2" fillId="0" borderId="0" xfId="0" applyFont="1" applyAlignment="1">
      <alignment horizontal="center" vertical="center" wrapText="1" readingOrder="2"/>
    </xf>
    <xf numFmtId="0" fontId="1" fillId="0" borderId="0" xfId="0" applyFont="1" applyAlignment="1">
      <alignment horizontal="center" vertical="center" wrapText="1" readingOrder="2"/>
    </xf>
    <xf numFmtId="0" fontId="3" fillId="0" borderId="0" xfId="0" applyFont="1" applyAlignment="1">
      <alignment horizontal="right" vertical="center" wrapText="1" readingOrder="2"/>
    </xf>
    <xf numFmtId="0" fontId="3" fillId="0" borderId="0" xfId="0" applyFont="1" applyAlignment="1">
      <alignment horizontal="center" vertical="center" wrapText="1" readingOrder="2"/>
    </xf>
    <xf numFmtId="168" fontId="11" fillId="0" borderId="0" xfId="0" applyNumberFormat="1" applyFont="1" applyAlignment="1">
      <alignment vertical="center" readingOrder="2"/>
    </xf>
    <xf numFmtId="0" fontId="3" fillId="0" borderId="0" xfId="0" applyFont="1" applyAlignment="1">
      <alignment vertical="center" wrapText="1" readingOrder="2"/>
    </xf>
    <xf numFmtId="0" fontId="11" fillId="0" borderId="0" xfId="0" applyFont="1" applyAlignment="1">
      <alignment horizontal="right" vertical="center" readingOrder="2"/>
    </xf>
    <xf numFmtId="0" fontId="11" fillId="0" borderId="0" xfId="0" applyFont="1" applyAlignment="1">
      <alignment vertical="center" readingOrder="2"/>
    </xf>
    <xf numFmtId="0" fontId="12" fillId="0" borderId="3" xfId="0" applyFont="1" applyBorder="1" applyAlignment="1">
      <alignment horizontal="center" vertical="center" readingOrder="2"/>
    </xf>
    <xf numFmtId="0" fontId="3" fillId="0" borderId="0" xfId="0" applyFont="1" applyAlignment="1">
      <alignment vertical="center"/>
    </xf>
    <xf numFmtId="0" fontId="11" fillId="0" borderId="0" xfId="0" applyFont="1" applyAlignment="1">
      <alignment horizontal="center" vertical="center" readingOrder="2"/>
    </xf>
    <xf numFmtId="0" fontId="11" fillId="0" borderId="0" xfId="0" applyFont="1" applyAlignment="1">
      <alignment horizontal="right" vertical="center" wrapText="1" readingOrder="2"/>
    </xf>
    <xf numFmtId="0" fontId="6" fillId="0" borderId="0" xfId="1" applyFont="1" applyAlignment="1">
      <alignment vertical="center" readingOrder="2"/>
    </xf>
    <xf numFmtId="0" fontId="6" fillId="0" borderId="0" xfId="1" applyFont="1" applyAlignment="1">
      <alignment horizontal="right" vertical="center" readingOrder="2"/>
    </xf>
    <xf numFmtId="0" fontId="11" fillId="0" borderId="0" xfId="0" applyFont="1" applyAlignment="1">
      <alignment horizontal="right" vertical="center" wrapText="1" indent="1" readingOrder="2"/>
    </xf>
    <xf numFmtId="0" fontId="8" fillId="0" borderId="0" xfId="1" applyFont="1" applyAlignment="1">
      <alignment horizontal="right" vertical="center" readingOrder="2"/>
    </xf>
    <xf numFmtId="168" fontId="11" fillId="0" borderId="0" xfId="0" applyNumberFormat="1" applyFont="1" applyAlignment="1">
      <alignment vertical="center" wrapText="1" readingOrder="2"/>
    </xf>
    <xf numFmtId="0" fontId="12" fillId="0" borderId="0" xfId="0" applyFont="1" applyAlignment="1">
      <alignment horizontal="right" vertical="center" wrapText="1" indent="1" readingOrder="2"/>
    </xf>
    <xf numFmtId="0" fontId="8" fillId="0" borderId="0" xfId="1" applyFont="1" applyAlignment="1">
      <alignment vertical="center" readingOrder="2"/>
    </xf>
    <xf numFmtId="168" fontId="8" fillId="0" borderId="1" xfId="1" applyNumberFormat="1" applyFont="1" applyBorder="1" applyAlignment="1">
      <alignment vertical="center" readingOrder="2"/>
    </xf>
    <xf numFmtId="166" fontId="6" fillId="0" borderId="0" xfId="1" applyNumberFormat="1" applyFont="1" applyAlignment="1">
      <alignment horizontal="center" vertical="center" readingOrder="2"/>
    </xf>
    <xf numFmtId="0" fontId="11" fillId="0" borderId="0" xfId="0" applyFont="1" applyAlignment="1">
      <alignment horizontal="right" vertical="center" wrapText="1"/>
    </xf>
    <xf numFmtId="0" fontId="9" fillId="0" borderId="0" xfId="1" applyFont="1" applyAlignment="1">
      <alignment vertical="center" readingOrder="2"/>
    </xf>
    <xf numFmtId="0" fontId="6" fillId="0" borderId="0" xfId="0" applyFont="1" applyAlignment="1">
      <alignment horizontal="right" vertical="center" readingOrder="2"/>
    </xf>
    <xf numFmtId="0" fontId="7" fillId="0" borderId="0" xfId="1" applyFont="1" applyAlignment="1">
      <alignment vertical="center" readingOrder="2"/>
    </xf>
    <xf numFmtId="0" fontId="8" fillId="0" borderId="3" xfId="1" applyFont="1" applyBorder="1" applyAlignment="1">
      <alignment horizontal="center" vertical="center" readingOrder="2"/>
    </xf>
    <xf numFmtId="0" fontId="8" fillId="0" borderId="3" xfId="1" applyFont="1" applyBorder="1" applyAlignment="1">
      <alignment horizontal="center" vertical="center" wrapText="1" readingOrder="2"/>
    </xf>
    <xf numFmtId="0" fontId="6" fillId="0" borderId="0" xfId="1" applyFont="1" applyAlignment="1">
      <alignment horizontal="center" vertical="center" wrapText="1" readingOrder="2"/>
    </xf>
    <xf numFmtId="0" fontId="7" fillId="0" borderId="0" xfId="1" applyFont="1" applyAlignment="1">
      <alignment horizontal="center" vertical="center" readingOrder="2"/>
    </xf>
    <xf numFmtId="0" fontId="8" fillId="0" borderId="2" xfId="1" applyFont="1" applyBorder="1" applyAlignment="1">
      <alignment horizontal="right" vertical="center" readingOrder="2"/>
    </xf>
    <xf numFmtId="0" fontId="7" fillId="0" borderId="0" xfId="1" applyFont="1" applyAlignment="1">
      <alignment horizontal="right" vertical="center" readingOrder="2"/>
    </xf>
    <xf numFmtId="3" fontId="6" fillId="0" borderId="0" xfId="0" applyNumberFormat="1" applyFont="1" applyAlignment="1">
      <alignment horizontal="center" vertical="center" readingOrder="2"/>
    </xf>
    <xf numFmtId="168" fontId="6" fillId="0" borderId="0" xfId="0" applyNumberFormat="1" applyFont="1" applyAlignment="1">
      <alignment horizontal="right" vertical="center" readingOrder="2"/>
    </xf>
    <xf numFmtId="168" fontId="6" fillId="0" borderId="0" xfId="1" applyNumberFormat="1" applyFont="1" applyAlignment="1">
      <alignment horizontal="right" vertical="center" readingOrder="2"/>
    </xf>
    <xf numFmtId="168" fontId="9" fillId="0" borderId="0" xfId="1" applyNumberFormat="1" applyFont="1" applyAlignment="1">
      <alignment horizontal="right" vertical="center" readingOrder="2"/>
    </xf>
    <xf numFmtId="168" fontId="8" fillId="0" borderId="1" xfId="0" applyNumberFormat="1" applyFont="1" applyBorder="1" applyAlignment="1">
      <alignment horizontal="right" vertical="center" readingOrder="2"/>
    </xf>
    <xf numFmtId="168" fontId="8" fillId="0" borderId="0" xfId="1" applyNumberFormat="1" applyFont="1" applyAlignment="1">
      <alignment horizontal="right" vertical="center" readingOrder="2"/>
    </xf>
    <xf numFmtId="168" fontId="7" fillId="0" borderId="0" xfId="1" applyNumberFormat="1" applyFont="1" applyAlignment="1">
      <alignment horizontal="right" vertical="center" readingOrder="2"/>
    </xf>
    <xf numFmtId="168" fontId="8" fillId="0" borderId="4" xfId="0" applyNumberFormat="1" applyFont="1" applyBorder="1" applyAlignment="1">
      <alignment horizontal="right" vertical="center" readingOrder="2"/>
    </xf>
    <xf numFmtId="168" fontId="8" fillId="0" borderId="0" xfId="0" applyNumberFormat="1" applyFont="1" applyAlignment="1">
      <alignment horizontal="right" vertical="center" readingOrder="2"/>
    </xf>
    <xf numFmtId="168" fontId="6" fillId="0" borderId="3" xfId="0" applyNumberFormat="1" applyFont="1" applyBorder="1" applyAlignment="1">
      <alignment horizontal="right" vertical="center" readingOrder="2"/>
    </xf>
    <xf numFmtId="168" fontId="8" fillId="0" borderId="1" xfId="1" applyNumberFormat="1" applyFont="1" applyBorder="1" applyAlignment="1">
      <alignment horizontal="right" vertical="center" readingOrder="2"/>
    </xf>
    <xf numFmtId="168" fontId="14" fillId="0" borderId="3" xfId="0" applyNumberFormat="1" applyFont="1" applyBorder="1" applyAlignment="1">
      <alignment horizontal="right" vertical="center" readingOrder="2"/>
    </xf>
    <xf numFmtId="168" fontId="13" fillId="0" borderId="1" xfId="0" applyNumberFormat="1" applyFont="1" applyBorder="1" applyAlignment="1">
      <alignment horizontal="right" vertical="center" readingOrder="2"/>
    </xf>
    <xf numFmtId="168" fontId="8" fillId="0" borderId="5" xfId="0" applyNumberFormat="1" applyFont="1" applyBorder="1" applyAlignment="1">
      <alignment horizontal="right" vertical="center" readingOrder="2"/>
    </xf>
    <xf numFmtId="166" fontId="8" fillId="0" borderId="0" xfId="1" applyNumberFormat="1" applyFont="1" applyAlignment="1">
      <alignment horizontal="right" vertical="center" readingOrder="2"/>
    </xf>
    <xf numFmtId="2" fontId="6" fillId="0" borderId="0" xfId="1" applyNumberFormat="1" applyFont="1" applyAlignment="1">
      <alignment horizontal="right" vertical="center" readingOrder="2"/>
    </xf>
    <xf numFmtId="0" fontId="10" fillId="0" borderId="0" xfId="0" applyFont="1" applyAlignment="1">
      <alignment horizontal="right" vertical="center" wrapText="1" readingOrder="2"/>
    </xf>
    <xf numFmtId="0" fontId="3" fillId="0" borderId="0" xfId="0" applyFont="1"/>
    <xf numFmtId="168" fontId="12" fillId="0" borderId="4" xfId="0" applyNumberFormat="1" applyFont="1" applyBorder="1" applyAlignment="1">
      <alignment vertical="center" wrapText="1" readingOrder="2"/>
    </xf>
    <xf numFmtId="0" fontId="6" fillId="0" borderId="0" xfId="2" applyFont="1" applyAlignment="1">
      <alignment horizontal="right" vertical="center" readingOrder="2"/>
    </xf>
    <xf numFmtId="168" fontId="12" fillId="0" borderId="0" xfId="0" applyNumberFormat="1" applyFont="1" applyAlignment="1">
      <alignment vertical="center" wrapText="1" readingOrder="2"/>
    </xf>
    <xf numFmtId="0" fontId="12" fillId="0" borderId="0" xfId="0" applyFont="1" applyAlignment="1">
      <alignment horizontal="right" vertical="center" wrapText="1" readingOrder="2"/>
    </xf>
    <xf numFmtId="0" fontId="12" fillId="0" borderId="3" xfId="0" applyFont="1" applyBorder="1" applyAlignment="1">
      <alignment horizontal="center" vertical="center" wrapText="1" readingOrder="2"/>
    </xf>
    <xf numFmtId="0" fontId="3" fillId="0" borderId="0" xfId="0" applyFont="1" applyAlignment="1">
      <alignment horizontal="justify" vertical="center" wrapText="1" readingOrder="2"/>
    </xf>
    <xf numFmtId="0" fontId="8" fillId="0" borderId="0" xfId="2" applyFont="1" applyAlignment="1">
      <alignment horizontal="right" vertical="center" readingOrder="2"/>
    </xf>
    <xf numFmtId="168" fontId="11" fillId="0" borderId="3" xfId="0" applyNumberFormat="1" applyFont="1" applyBorder="1" applyAlignment="1">
      <alignment vertical="center" wrapText="1" readingOrder="2"/>
    </xf>
    <xf numFmtId="168" fontId="12" fillId="0" borderId="5" xfId="0" applyNumberFormat="1" applyFont="1" applyBorder="1" applyAlignment="1">
      <alignment vertical="center" wrapText="1" readingOrder="2"/>
    </xf>
    <xf numFmtId="0" fontId="8" fillId="0" borderId="0" xfId="2" applyFont="1" applyAlignment="1">
      <alignment horizontal="right" vertical="center" indent="1" readingOrder="2"/>
    </xf>
    <xf numFmtId="4" fontId="8" fillId="0" borderId="0" xfId="2" applyNumberFormat="1" applyFont="1" applyAlignment="1">
      <alignment vertical="center" readingOrder="2"/>
    </xf>
    <xf numFmtId="0" fontId="3" fillId="0" borderId="0" xfId="1" applyFont="1" applyAlignment="1">
      <alignment horizontal="center" vertical="center"/>
    </xf>
    <xf numFmtId="0" fontId="11" fillId="0" borderId="0" xfId="0" applyFont="1" applyAlignment="1">
      <alignment horizontal="center" vertical="center" wrapText="1" readingOrder="2"/>
    </xf>
    <xf numFmtId="0" fontId="3" fillId="0" borderId="0" xfId="1" applyFont="1" applyAlignment="1">
      <alignment vertical="center" readingOrder="2"/>
    </xf>
    <xf numFmtId="0" fontId="11" fillId="0" borderId="0" xfId="0" applyFont="1" applyAlignment="1">
      <alignment horizontal="justify" vertical="center" wrapText="1" readingOrder="2"/>
    </xf>
    <xf numFmtId="0" fontId="3" fillId="0" borderId="0" xfId="2" applyFont="1" applyAlignment="1">
      <alignment horizontal="right" vertical="center" readingOrder="2"/>
    </xf>
    <xf numFmtId="0" fontId="6" fillId="0" borderId="0" xfId="1" applyFont="1" applyAlignment="1">
      <alignment horizontal="center" vertical="center"/>
    </xf>
    <xf numFmtId="0" fontId="8" fillId="0" borderId="0" xfId="0" applyFont="1" applyAlignment="1">
      <alignment horizontal="center" vertical="center" readingOrder="2"/>
    </xf>
    <xf numFmtId="0" fontId="6" fillId="0" borderId="0" xfId="0" applyFont="1" applyAlignment="1">
      <alignment horizontal="right" vertical="center" wrapText="1" indent="1" readingOrder="2"/>
    </xf>
    <xf numFmtId="168" fontId="6" fillId="0" borderId="0" xfId="1" applyNumberFormat="1" applyFont="1" applyAlignment="1">
      <alignment vertical="center" readingOrder="2"/>
    </xf>
    <xf numFmtId="0" fontId="12" fillId="0" borderId="3" xfId="0" applyFont="1" applyBorder="1" applyAlignment="1">
      <alignment horizontal="right" vertical="center" readingOrder="2"/>
    </xf>
    <xf numFmtId="0" fontId="12" fillId="0" borderId="0" xfId="0" applyFont="1" applyAlignment="1">
      <alignment horizontal="right" vertical="center" readingOrder="2"/>
    </xf>
    <xf numFmtId="0" fontId="12" fillId="0" borderId="0" xfId="0" applyFont="1" applyAlignment="1">
      <alignment horizontal="center" vertical="center" readingOrder="2"/>
    </xf>
    <xf numFmtId="0" fontId="12" fillId="0" borderId="0" xfId="0" applyFont="1" applyAlignment="1">
      <alignment horizontal="center" vertical="center" wrapText="1" readingOrder="2"/>
    </xf>
    <xf numFmtId="168" fontId="11" fillId="0" borderId="0" xfId="0" applyNumberFormat="1" applyFont="1" applyAlignment="1">
      <alignment horizontal="center" vertical="center" wrapText="1" readingOrder="2"/>
    </xf>
    <xf numFmtId="168" fontId="12" fillId="0" borderId="4" xfId="0" applyNumberFormat="1" applyFont="1" applyBorder="1" applyAlignment="1">
      <alignment horizontal="center" vertical="center" wrapText="1" readingOrder="2"/>
    </xf>
    <xf numFmtId="0" fontId="6" fillId="0" borderId="0" xfId="1" applyFont="1" applyAlignment="1">
      <alignment vertical="center"/>
    </xf>
    <xf numFmtId="167" fontId="6" fillId="0" borderId="0" xfId="1" applyNumberFormat="1" applyFont="1" applyAlignment="1">
      <alignment horizontal="right" vertical="center" readingOrder="2"/>
    </xf>
    <xf numFmtId="0" fontId="9" fillId="0" borderId="0" xfId="0" applyFont="1" applyAlignment="1">
      <alignment horizontal="right" vertical="center" readingOrder="2"/>
    </xf>
    <xf numFmtId="0" fontId="8" fillId="0" borderId="0" xfId="0" applyFont="1" applyAlignment="1">
      <alignment horizontal="right" vertical="center" readingOrder="2"/>
    </xf>
    <xf numFmtId="0" fontId="2" fillId="0" borderId="0" xfId="0" applyFont="1" applyAlignment="1">
      <alignment horizontal="right" vertical="center" readingOrder="2"/>
    </xf>
    <xf numFmtId="0" fontId="2" fillId="0" borderId="0" xfId="0" applyFont="1" applyAlignment="1">
      <alignment vertical="center" readingOrder="2"/>
    </xf>
    <xf numFmtId="0" fontId="1" fillId="0" borderId="0" xfId="0" applyFont="1" applyAlignment="1">
      <alignment vertical="center" wrapText="1" readingOrder="2"/>
    </xf>
    <xf numFmtId="0" fontId="2" fillId="0" borderId="0" xfId="0" applyFont="1" applyAlignment="1">
      <alignment vertical="center" wrapText="1" readingOrder="2"/>
    </xf>
    <xf numFmtId="168" fontId="12" fillId="0" borderId="0" xfId="0" applyNumberFormat="1" applyFont="1" applyAlignment="1">
      <alignment horizontal="right" vertical="center" readingOrder="2"/>
    </xf>
    <xf numFmtId="0" fontId="7" fillId="0" borderId="0" xfId="1" applyFont="1" applyAlignment="1">
      <alignment horizontal="center" vertical="center"/>
    </xf>
    <xf numFmtId="0" fontId="6" fillId="0" borderId="0" xfId="1" applyFont="1" applyAlignment="1">
      <alignment horizontal="center" vertical="center" readingOrder="2"/>
    </xf>
    <xf numFmtId="0" fontId="8" fillId="0" borderId="6" xfId="1" applyFont="1" applyBorder="1" applyAlignment="1">
      <alignment horizontal="right" vertical="center" readingOrder="2"/>
    </xf>
    <xf numFmtId="168" fontId="6" fillId="0" borderId="2" xfId="1" applyNumberFormat="1" applyFont="1" applyBorder="1" applyAlignment="1">
      <alignment horizontal="right" vertical="center" readingOrder="2"/>
    </xf>
    <xf numFmtId="168" fontId="14" fillId="0" borderId="2" xfId="0" applyNumberFormat="1" applyFont="1" applyBorder="1" applyAlignment="1">
      <alignment horizontal="right" vertical="center" readingOrder="2"/>
    </xf>
    <xf numFmtId="168" fontId="8" fillId="0" borderId="7" xfId="1" applyNumberFormat="1" applyFont="1" applyBorder="1" applyAlignment="1">
      <alignment horizontal="right" vertical="center" readingOrder="2"/>
    </xf>
    <xf numFmtId="0" fontId="8" fillId="0" borderId="8" xfId="1" applyFont="1" applyBorder="1" applyAlignment="1">
      <alignment horizontal="right" vertical="center" readingOrder="2"/>
    </xf>
    <xf numFmtId="168" fontId="6" fillId="0" borderId="3" xfId="1" applyNumberFormat="1" applyFont="1" applyBorder="1" applyAlignment="1">
      <alignment horizontal="right" vertical="center" readingOrder="2"/>
    </xf>
    <xf numFmtId="168" fontId="8" fillId="0" borderId="9" xfId="1" applyNumberFormat="1" applyFont="1" applyBorder="1" applyAlignment="1">
      <alignment horizontal="right" vertical="center" readingOrder="2"/>
    </xf>
    <xf numFmtId="168" fontId="14" fillId="0" borderId="0" xfId="0" applyNumberFormat="1" applyFont="1" applyAlignment="1">
      <alignment horizontal="right" vertical="center" readingOrder="2"/>
    </xf>
    <xf numFmtId="168" fontId="8" fillId="0" borderId="4" xfId="1" applyNumberFormat="1" applyFont="1" applyBorder="1" applyAlignment="1">
      <alignment horizontal="right" vertical="center" readingOrder="2"/>
    </xf>
    <xf numFmtId="2" fontId="6" fillId="0" borderId="0" xfId="1" applyNumberFormat="1" applyFont="1" applyAlignment="1">
      <alignment vertical="center" readingOrder="2"/>
    </xf>
    <xf numFmtId="165" fontId="6" fillId="0" borderId="0" xfId="1" applyNumberFormat="1" applyFont="1" applyAlignment="1">
      <alignment horizontal="center" vertical="center" readingOrder="2"/>
    </xf>
    <xf numFmtId="169" fontId="7" fillId="0" borderId="0" xfId="0" applyNumberFormat="1" applyFont="1" applyAlignment="1">
      <alignment horizontal="right" vertical="center" readingOrder="2"/>
    </xf>
    <xf numFmtId="0" fontId="6" fillId="0" borderId="0" xfId="1" applyFont="1" applyAlignment="1">
      <alignment readingOrder="2"/>
    </xf>
    <xf numFmtId="168" fontId="9" fillId="0" borderId="0" xfId="0" applyNumberFormat="1" applyFont="1" applyAlignment="1">
      <alignment horizontal="right" vertical="center" readingOrder="2"/>
    </xf>
    <xf numFmtId="169" fontId="8" fillId="0" borderId="0" xfId="0" applyNumberFormat="1" applyFont="1" applyAlignment="1">
      <alignment horizontal="right" vertical="center" readingOrder="2"/>
    </xf>
    <xf numFmtId="169" fontId="6" fillId="0" borderId="0" xfId="0" applyNumberFormat="1" applyFont="1" applyAlignment="1">
      <alignment horizontal="right" vertical="center" readingOrder="2"/>
    </xf>
    <xf numFmtId="168" fontId="8" fillId="0" borderId="2" xfId="1" applyNumberFormat="1" applyFont="1" applyBorder="1" applyAlignment="1">
      <alignment horizontal="right" vertical="center" readingOrder="2"/>
    </xf>
    <xf numFmtId="165" fontId="8" fillId="0" borderId="0" xfId="1" applyNumberFormat="1" applyFont="1" applyAlignment="1">
      <alignment horizontal="center" vertical="center" readingOrder="2"/>
    </xf>
    <xf numFmtId="0" fontId="1" fillId="0" borderId="0" xfId="0" applyFont="1" applyAlignment="1">
      <alignment horizontal="right" vertical="center" wrapText="1" readingOrder="2"/>
    </xf>
    <xf numFmtId="37" fontId="11" fillId="0" borderId="0" xfId="0" applyNumberFormat="1" applyFont="1" applyAlignment="1">
      <alignment vertical="center" wrapText="1" readingOrder="2"/>
    </xf>
    <xf numFmtId="0" fontId="19" fillId="0" borderId="0" xfId="0" applyFont="1"/>
    <xf numFmtId="164" fontId="19" fillId="0" borderId="0" xfId="0" applyNumberFormat="1" applyFont="1"/>
    <xf numFmtId="0" fontId="11" fillId="0" borderId="0" xfId="0" applyFont="1" applyAlignment="1">
      <alignment vertical="center" wrapText="1" readingOrder="2"/>
    </xf>
    <xf numFmtId="0" fontId="3" fillId="3" borderId="0" xfId="0" applyFont="1" applyFill="1" applyAlignment="1">
      <alignment vertical="center" wrapText="1" readingOrder="2"/>
    </xf>
    <xf numFmtId="0" fontId="3" fillId="0" borderId="0" xfId="1" applyFont="1" applyAlignment="1">
      <alignment vertical="center" wrapText="1"/>
    </xf>
    <xf numFmtId="0" fontId="7" fillId="3" borderId="0" xfId="1" applyFont="1" applyFill="1" applyAlignment="1">
      <alignment horizontal="right" vertical="center" readingOrder="2"/>
    </xf>
    <xf numFmtId="0" fontId="21" fillId="0" borderId="10" xfId="0" applyFont="1" applyBorder="1" applyAlignment="1">
      <alignment wrapText="1"/>
    </xf>
    <xf numFmtId="0" fontId="22" fillId="0" borderId="10" xfId="0" applyFont="1" applyBorder="1" applyAlignment="1">
      <alignment horizontal="right"/>
    </xf>
    <xf numFmtId="164" fontId="21" fillId="0" borderId="10" xfId="10" applyFont="1" applyFill="1" applyBorder="1" applyAlignment="1">
      <alignment wrapText="1"/>
    </xf>
    <xf numFmtId="164" fontId="21" fillId="2" borderId="10" xfId="10" applyFont="1" applyFill="1" applyBorder="1" applyAlignment="1">
      <alignment wrapText="1"/>
    </xf>
    <xf numFmtId="170" fontId="22" fillId="0" borderId="10" xfId="0" applyNumberFormat="1" applyFont="1" applyBorder="1"/>
    <xf numFmtId="0" fontId="0" fillId="0" borderId="10" xfId="0" applyBorder="1"/>
    <xf numFmtId="0" fontId="22" fillId="0" borderId="10" xfId="0" applyFont="1" applyBorder="1"/>
    <xf numFmtId="170" fontId="22" fillId="2" borderId="10" xfId="0" applyNumberFormat="1" applyFont="1" applyFill="1" applyBorder="1"/>
    <xf numFmtId="0" fontId="21" fillId="2" borderId="10" xfId="0" applyFont="1" applyFill="1" applyBorder="1" applyAlignment="1">
      <alignment wrapText="1"/>
    </xf>
    <xf numFmtId="0" fontId="19" fillId="2" borderId="0" xfId="0" applyFont="1" applyFill="1"/>
    <xf numFmtId="168" fontId="12" fillId="0" borderId="3" xfId="0" applyNumberFormat="1" applyFont="1" applyBorder="1" applyAlignment="1">
      <alignment vertical="center" wrapText="1" readingOrder="2"/>
    </xf>
    <xf numFmtId="0" fontId="6" fillId="0" borderId="0" xfId="1" applyFont="1" applyAlignment="1">
      <alignment horizontal="right" vertical="center" readingOrder="2"/>
    </xf>
    <xf numFmtId="0" fontId="11" fillId="0" borderId="0" xfId="0" applyFont="1" applyAlignment="1">
      <alignment horizontal="right" vertical="center" wrapText="1" readingOrder="2"/>
    </xf>
    <xf numFmtId="0" fontId="12" fillId="0" borderId="0" xfId="0" applyFont="1" applyAlignment="1">
      <alignment horizontal="right" vertical="center" wrapText="1" readingOrder="2"/>
    </xf>
    <xf numFmtId="0" fontId="6" fillId="3" borderId="0" xfId="1" applyFont="1" applyFill="1" applyAlignment="1">
      <alignment vertical="center" readingOrder="2"/>
    </xf>
    <xf numFmtId="0" fontId="2" fillId="0" borderId="0" xfId="1" applyFont="1" applyFill="1" applyAlignment="1">
      <alignment horizontal="center" vertical="center" readingOrder="2"/>
    </xf>
    <xf numFmtId="168" fontId="3" fillId="0" borderId="0" xfId="1" applyNumberFormat="1" applyFont="1" applyFill="1" applyAlignment="1">
      <alignment horizontal="right" vertical="center" readingOrder="2"/>
    </xf>
    <xf numFmtId="168" fontId="3" fillId="0" borderId="3" xfId="1" applyNumberFormat="1" applyFont="1" applyFill="1" applyBorder="1" applyAlignment="1">
      <alignment horizontal="right" vertical="center" readingOrder="2"/>
    </xf>
    <xf numFmtId="168" fontId="1" fillId="0" borderId="2" xfId="1" applyNumberFormat="1" applyFont="1" applyFill="1" applyBorder="1" applyAlignment="1">
      <alignment horizontal="right" vertical="center" readingOrder="2"/>
    </xf>
    <xf numFmtId="168" fontId="1" fillId="0" borderId="0" xfId="1" applyNumberFormat="1" applyFont="1" applyFill="1" applyAlignment="1">
      <alignment horizontal="right" vertical="center" readingOrder="2"/>
    </xf>
    <xf numFmtId="168" fontId="1" fillId="0" borderId="4" xfId="1" applyNumberFormat="1" applyFont="1" applyFill="1" applyBorder="1" applyAlignment="1">
      <alignment horizontal="right" vertical="center" readingOrder="2"/>
    </xf>
    <xf numFmtId="0" fontId="3" fillId="0" borderId="0" xfId="1" applyFont="1" applyFill="1" applyAlignment="1">
      <alignment vertical="center" readingOrder="2"/>
    </xf>
    <xf numFmtId="168" fontId="1" fillId="0" borderId="0" xfId="1" applyNumberFormat="1" applyFont="1" applyFill="1" applyBorder="1" applyAlignment="1">
      <alignment horizontal="right" vertical="center" readingOrder="2"/>
    </xf>
    <xf numFmtId="168" fontId="8" fillId="0" borderId="0" xfId="1" applyNumberFormat="1" applyFont="1" applyBorder="1" applyAlignment="1">
      <alignment horizontal="right" vertical="center" readingOrder="2"/>
    </xf>
    <xf numFmtId="168" fontId="8" fillId="0" borderId="0" xfId="0" applyNumberFormat="1" applyFont="1" applyBorder="1" applyAlignment="1">
      <alignment horizontal="right" vertical="center" readingOrder="2"/>
    </xf>
    <xf numFmtId="168" fontId="12" fillId="0" borderId="0" xfId="0" applyNumberFormat="1" applyFont="1" applyBorder="1" applyAlignment="1">
      <alignment vertical="center" wrapText="1" readingOrder="2"/>
    </xf>
    <xf numFmtId="0" fontId="15" fillId="0" borderId="0" xfId="1" applyFont="1" applyBorder="1" applyAlignment="1">
      <alignment horizontal="right" vertical="center" readingOrder="2"/>
    </xf>
    <xf numFmtId="0" fontId="8" fillId="0" borderId="0" xfId="1" applyFont="1" applyAlignment="1">
      <alignment horizontal="center" vertical="center" readingOrder="2"/>
    </xf>
    <xf numFmtId="0" fontId="8" fillId="0" borderId="0" xfId="1" applyFont="1" applyAlignment="1">
      <alignment horizontal="right" vertical="center" readingOrder="2"/>
    </xf>
    <xf numFmtId="0" fontId="8" fillId="0" borderId="3" xfId="1" applyFont="1" applyBorder="1" applyAlignment="1">
      <alignment horizontal="center" vertical="center" readingOrder="2"/>
    </xf>
    <xf numFmtId="0" fontId="11" fillId="0" borderId="0" xfId="0" applyFont="1" applyAlignment="1">
      <alignment horizontal="right" vertical="center" wrapText="1" readingOrder="2"/>
    </xf>
    <xf numFmtId="0" fontId="12" fillId="0" borderId="0" xfId="0" applyFont="1" applyAlignment="1">
      <alignment horizontal="right" vertical="center" readingOrder="2"/>
    </xf>
    <xf numFmtId="0" fontId="11" fillId="0" borderId="0" xfId="0" applyFont="1" applyAlignment="1">
      <alignment horizontal="justify" vertical="center" wrapText="1" readingOrder="2"/>
    </xf>
    <xf numFmtId="0" fontId="12" fillId="0" borderId="0" xfId="0" applyFont="1" applyAlignment="1">
      <alignment horizontal="right" vertical="center" wrapText="1" readingOrder="2"/>
    </xf>
    <xf numFmtId="0" fontId="3" fillId="0" borderId="0" xfId="1" applyFont="1" applyAlignment="1">
      <alignment horizontal="right" vertical="center" wrapText="1"/>
    </xf>
    <xf numFmtId="0" fontId="1" fillId="0" borderId="3" xfId="1" applyFont="1" applyFill="1" applyBorder="1" applyAlignment="1">
      <alignment horizontal="center" vertical="center" readingOrder="2"/>
    </xf>
    <xf numFmtId="168" fontId="3" fillId="0" borderId="0" xfId="1" applyNumberFormat="1" applyFont="1" applyAlignment="1">
      <alignment vertical="center" readingOrder="2"/>
    </xf>
    <xf numFmtId="168" fontId="6" fillId="0" borderId="0" xfId="0" applyNumberFormat="1" applyFont="1" applyBorder="1" applyAlignment="1">
      <alignment horizontal="right" vertical="center" readingOrder="2"/>
    </xf>
    <xf numFmtId="168" fontId="9" fillId="0" borderId="0" xfId="0" applyNumberFormat="1" applyFont="1" applyBorder="1" applyAlignment="1">
      <alignment horizontal="right" vertical="center" readingOrder="2"/>
    </xf>
    <xf numFmtId="0" fontId="3" fillId="0" borderId="0" xfId="0" applyFont="1" applyAlignment="1">
      <alignment horizontal="right" vertical="center" readingOrder="2"/>
    </xf>
    <xf numFmtId="171" fontId="8" fillId="3" borderId="0" xfId="1" applyNumberFormat="1" applyFont="1" applyFill="1" applyAlignment="1">
      <alignment vertical="center" readingOrder="2"/>
    </xf>
    <xf numFmtId="171" fontId="6" fillId="3" borderId="0" xfId="1" applyNumberFormat="1" applyFont="1" applyFill="1" applyAlignment="1">
      <alignment vertical="center" readingOrder="2"/>
    </xf>
    <xf numFmtId="168" fontId="1" fillId="0" borderId="3" xfId="1" applyNumberFormat="1" applyFont="1" applyFill="1" applyBorder="1" applyAlignment="1">
      <alignment horizontal="right" vertical="center" readingOrder="2"/>
    </xf>
    <xf numFmtId="168" fontId="8" fillId="0" borderId="3" xfId="1" applyNumberFormat="1" applyFont="1" applyBorder="1" applyAlignment="1">
      <alignment horizontal="right" vertical="center" readingOrder="2"/>
    </xf>
    <xf numFmtId="171" fontId="11" fillId="3" borderId="0" xfId="0" applyNumberFormat="1" applyFont="1" applyFill="1" applyAlignment="1">
      <alignment vertical="center" readingOrder="2"/>
    </xf>
    <xf numFmtId="0" fontId="11" fillId="0" borderId="0" xfId="0" applyFont="1" applyAlignment="1">
      <alignment horizontal="right" vertical="center" wrapText="1" readingOrder="2"/>
    </xf>
    <xf numFmtId="0" fontId="8" fillId="0" borderId="0" xfId="1" applyFont="1" applyAlignment="1">
      <alignment horizontal="center" vertical="center" readingOrder="2"/>
    </xf>
    <xf numFmtId="0" fontId="8" fillId="0" borderId="3" xfId="1" applyFont="1" applyBorder="1" applyAlignment="1">
      <alignment horizontal="center" vertical="center" readingOrder="2"/>
    </xf>
    <xf numFmtId="0" fontId="8" fillId="0" borderId="0" xfId="1" applyFont="1" applyBorder="1" applyAlignment="1">
      <alignment horizontal="center" vertical="center" readingOrder="2"/>
    </xf>
    <xf numFmtId="0" fontId="6" fillId="0" borderId="0" xfId="1" applyFont="1" applyBorder="1" applyAlignment="1">
      <alignment horizontal="right" vertical="center" readingOrder="2"/>
    </xf>
    <xf numFmtId="0" fontId="11" fillId="0" borderId="0" xfId="0" applyFont="1" applyAlignment="1">
      <alignment horizontal="right" vertical="center" wrapText="1" readingOrder="2"/>
    </xf>
    <xf numFmtId="0" fontId="1" fillId="0" borderId="0" xfId="1" applyFont="1" applyFill="1" applyBorder="1" applyAlignment="1">
      <alignment horizontal="center" vertical="center" readingOrder="2"/>
    </xf>
    <xf numFmtId="0" fontId="8" fillId="0" borderId="0" xfId="1" applyFont="1" applyAlignment="1">
      <alignment horizontal="center" vertical="center" readingOrder="2"/>
    </xf>
    <xf numFmtId="0" fontId="8" fillId="0" borderId="2" xfId="1" applyFont="1" applyBorder="1" applyAlignment="1">
      <alignment horizontal="center"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6" fillId="0" borderId="3" xfId="1" applyFont="1" applyBorder="1" applyAlignment="1">
      <alignment horizontal="right" vertical="center" readingOrder="2"/>
    </xf>
    <xf numFmtId="0" fontId="8" fillId="0" borderId="3" xfId="1" applyFont="1" applyBorder="1" applyAlignment="1">
      <alignment horizontal="center" vertical="center" readingOrder="2"/>
    </xf>
    <xf numFmtId="0" fontId="6" fillId="3" borderId="3" xfId="1" applyFont="1" applyFill="1" applyBorder="1" applyAlignment="1">
      <alignment horizontal="right" vertical="center" readingOrder="2"/>
    </xf>
    <xf numFmtId="0" fontId="8" fillId="0" borderId="2" xfId="1" applyFont="1" applyBorder="1" applyAlignment="1">
      <alignment horizontal="center" vertical="top" readingOrder="2"/>
    </xf>
    <xf numFmtId="0" fontId="15" fillId="0" borderId="0" xfId="1" applyFont="1" applyAlignment="1">
      <alignment horizontal="right" vertical="center" readingOrder="2"/>
    </xf>
    <xf numFmtId="0" fontId="15" fillId="0" borderId="3" xfId="1" applyFont="1" applyBorder="1" applyAlignment="1">
      <alignment horizontal="right" vertical="center" readingOrder="2"/>
    </xf>
    <xf numFmtId="0" fontId="8" fillId="0" borderId="0" xfId="1" applyFont="1" applyAlignment="1">
      <alignment horizontal="center" vertical="top" readingOrder="2"/>
    </xf>
    <xf numFmtId="0" fontId="6" fillId="0" borderId="3" xfId="1" applyFont="1" applyBorder="1" applyAlignment="1">
      <alignment horizontal="right" vertical="center" wrapText="1" readingOrder="2"/>
    </xf>
    <xf numFmtId="0" fontId="11" fillId="0" borderId="0" xfId="0" applyFont="1" applyAlignment="1">
      <alignment horizontal="justify" vertical="center" wrapText="1" readingOrder="2"/>
    </xf>
    <xf numFmtId="0" fontId="12" fillId="0" borderId="0" xfId="0" applyFont="1" applyAlignment="1">
      <alignment horizontal="right" vertical="center" wrapText="1" readingOrder="2"/>
    </xf>
    <xf numFmtId="0" fontId="11" fillId="0" borderId="0" xfId="0" applyFont="1" applyAlignment="1">
      <alignment horizontal="right" vertical="center" wrapText="1" readingOrder="2"/>
    </xf>
    <xf numFmtId="0" fontId="3" fillId="0" borderId="0" xfId="1" applyFont="1" applyAlignment="1">
      <alignment horizontal="right" vertical="center" wrapText="1"/>
    </xf>
    <xf numFmtId="0" fontId="1" fillId="0" borderId="0" xfId="0" applyFont="1" applyAlignment="1">
      <alignment horizontal="right" vertical="center" readingOrder="2"/>
    </xf>
    <xf numFmtId="0" fontId="3" fillId="0" borderId="0" xfId="0" applyFont="1" applyAlignment="1">
      <alignment horizontal="right" vertical="center" wrapText="1" readingOrder="2"/>
    </xf>
    <xf numFmtId="0" fontId="2" fillId="0" borderId="0" xfId="0" applyFont="1" applyAlignment="1">
      <alignment horizontal="right" vertical="center" wrapText="1" readingOrder="2"/>
    </xf>
    <xf numFmtId="0" fontId="10" fillId="0" borderId="0" xfId="0" applyFont="1" applyAlignment="1">
      <alignment horizontal="right" vertical="center" readingOrder="2"/>
    </xf>
    <xf numFmtId="0" fontId="12" fillId="0" borderId="0" xfId="0" applyFont="1" applyAlignment="1">
      <alignment horizontal="right" vertical="center" readingOrder="2"/>
    </xf>
    <xf numFmtId="0" fontId="1" fillId="0" borderId="3" xfId="0" applyFont="1" applyBorder="1" applyAlignment="1">
      <alignment horizontal="center" vertical="center" wrapText="1" readingOrder="2"/>
    </xf>
    <xf numFmtId="0" fontId="1" fillId="0" borderId="0" xfId="0" applyFont="1" applyBorder="1" applyAlignment="1">
      <alignment horizontal="center" vertical="center" readingOrder="2"/>
    </xf>
    <xf numFmtId="0" fontId="1" fillId="0" borderId="3" xfId="0" applyFont="1" applyBorder="1" applyAlignment="1">
      <alignment horizontal="center" vertical="center" readingOrder="2"/>
    </xf>
    <xf numFmtId="0" fontId="1" fillId="0" borderId="0" xfId="0" applyFont="1" applyBorder="1" applyAlignment="1">
      <alignment horizontal="center" vertical="center" wrapText="1" readingOrder="2"/>
    </xf>
    <xf numFmtId="0" fontId="6" fillId="0" borderId="0" xfId="1" applyFont="1" applyAlignment="1">
      <alignment horizontal="right" vertical="justify" wrapText="1" readingOrder="2"/>
    </xf>
    <xf numFmtId="0" fontId="12" fillId="0" borderId="0" xfId="0" applyFont="1" applyAlignment="1">
      <alignment horizontal="center" vertical="center" readingOrder="2"/>
    </xf>
    <xf numFmtId="0" fontId="12" fillId="0" borderId="3" xfId="0" applyFont="1" applyBorder="1" applyAlignment="1">
      <alignment horizontal="center" vertical="center" readingOrder="2"/>
    </xf>
    <xf numFmtId="0" fontId="12" fillId="0" borderId="0" xfId="0" applyFont="1" applyAlignment="1">
      <alignment horizontal="center" vertical="center" wrapText="1" readingOrder="2"/>
    </xf>
    <xf numFmtId="0" fontId="12" fillId="0" borderId="3" xfId="0" applyFont="1" applyBorder="1" applyAlignment="1">
      <alignment horizontal="center" vertical="center" wrapText="1" readingOrder="2"/>
    </xf>
  </cellXfs>
  <cellStyles count="11">
    <cellStyle name="Comma" xfId="10" builtinId="3"/>
    <cellStyle name="Comma 2" xfId="3" xr:uid="{00000000-0005-0000-0000-000001000000}"/>
    <cellStyle name="MS_Arabic" xfId="9" xr:uid="{00000000-0005-0000-0000-000002000000}"/>
    <cellStyle name="MS_Arabic 3" xfId="2" xr:uid="{00000000-0005-0000-0000-000003000000}"/>
    <cellStyle name="Percent 2 2" xfId="8" xr:uid="{00000000-0005-0000-0000-000005000000}"/>
    <cellStyle name="عادي" xfId="0" builtinId="0"/>
    <cellStyle name="عادي 2" xfId="7" xr:uid="{00000000-0005-0000-0000-000006000000}"/>
    <cellStyle name="عادي 2 2" xfId="6" xr:uid="{00000000-0005-0000-0000-000007000000}"/>
    <cellStyle name="عادي 3" xfId="5" xr:uid="{00000000-0005-0000-0000-000008000000}"/>
    <cellStyle name="عادي 7" xfId="4" xr:uid="{00000000-0005-0000-0000-000009000000}"/>
    <cellStyle name="عادي 9" xfId="1"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Financial%20Statements\&#1593;&#1576;&#1583;%20&#1575;&#1604;&#1585;&#1581;&#1605;&#1606;%20&#1575;&#1604;&#1594;&#1606;&#1610;&#1605;%20&#1604;&#1604;&#1605;&#1602;&#1575;&#1608;&#1604;&#1575;&#1578;\&#1587;&#1576;&#1578;&#1575;%20&#1575;&#1604;&#1602;&#1575;&#1576;&#1590;&#1577;\2012\Documents%20and%20Settings\sacad\My%20Documents\&#1583;&#1604;&#1605;&#1608;&#1606;%202004\My%20Documents\&#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كشف بعملاء المكتب"/>
      <sheetName val="موقف العملاء"/>
      <sheetName val="إيرادات مكتب الخبر"/>
      <sheetName val="تقرير أعمال المكتب"/>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ملاحظات صابر"/>
      <sheetName val="التقرير الشهري المعدل"/>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موقف العملاء"/>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3"/>
  <sheetViews>
    <sheetView rightToLeft="1" view="pageBreakPreview" topLeftCell="B10" zoomScaleNormal="100" zoomScaleSheetLayoutView="100" workbookViewId="0">
      <selection activeCell="B39" sqref="B39"/>
    </sheetView>
  </sheetViews>
  <sheetFormatPr defaultColWidth="9.125" defaultRowHeight="18" x14ac:dyDescent="0.25"/>
  <cols>
    <col min="1" max="1" width="17.625" style="107" bestFit="1" customWidth="1"/>
    <col min="2" max="2" width="80.625" style="107" bestFit="1" customWidth="1"/>
    <col min="3" max="3" width="18" style="107" bestFit="1" customWidth="1"/>
    <col min="4" max="4" width="18.625" style="107" bestFit="1" customWidth="1"/>
    <col min="5" max="8" width="18.875" style="107" bestFit="1" customWidth="1"/>
    <col min="9" max="9" width="29.375" style="107" bestFit="1" customWidth="1"/>
    <col min="10" max="10" width="9.375" style="107" customWidth="1"/>
    <col min="11" max="11" width="9.125" style="107"/>
    <col min="12" max="12" width="13.375" style="107" bestFit="1" customWidth="1"/>
    <col min="13" max="16384" width="9.125" style="107"/>
  </cols>
  <sheetData>
    <row r="1" spans="1:9" x14ac:dyDescent="0.25">
      <c r="A1" s="113" t="s">
        <v>69</v>
      </c>
      <c r="B1" s="113" t="s">
        <v>58</v>
      </c>
      <c r="C1" s="113" t="s">
        <v>83</v>
      </c>
      <c r="D1" s="113" t="s">
        <v>84</v>
      </c>
      <c r="E1" s="113" t="s">
        <v>85</v>
      </c>
      <c r="F1" s="113" t="s">
        <v>86</v>
      </c>
      <c r="G1" s="113" t="s">
        <v>87</v>
      </c>
      <c r="H1" s="113" t="s">
        <v>88</v>
      </c>
      <c r="I1" s="114" t="s">
        <v>89</v>
      </c>
    </row>
    <row r="2" spans="1:9" s="122" customFormat="1" x14ac:dyDescent="0.25">
      <c r="A2" s="121">
        <v>1101002</v>
      </c>
      <c r="B2" s="121" t="s">
        <v>90</v>
      </c>
      <c r="C2" s="116">
        <v>775</v>
      </c>
      <c r="D2" s="116">
        <v>0</v>
      </c>
      <c r="E2" s="116">
        <v>4758135.7300000004</v>
      </c>
      <c r="F2" s="116">
        <v>4718911.1399999997</v>
      </c>
      <c r="G2" s="116">
        <v>40000</v>
      </c>
      <c r="H2" s="116">
        <v>0</v>
      </c>
      <c r="I2" s="120" t="s">
        <v>91</v>
      </c>
    </row>
    <row r="3" spans="1:9" s="122" customFormat="1" x14ac:dyDescent="0.25">
      <c r="A3" s="121">
        <v>1102001</v>
      </c>
      <c r="B3" s="121" t="s">
        <v>92</v>
      </c>
      <c r="C3" s="116">
        <v>50064</v>
      </c>
      <c r="D3" s="116">
        <v>0</v>
      </c>
      <c r="E3" s="116">
        <v>4865401.13</v>
      </c>
      <c r="F3" s="116">
        <v>4786699.45</v>
      </c>
      <c r="G3" s="116">
        <v>128765.97</v>
      </c>
      <c r="H3" s="116">
        <v>0</v>
      </c>
      <c r="I3" s="120" t="s">
        <v>93</v>
      </c>
    </row>
    <row r="4" spans="1:9" s="122" customFormat="1" x14ac:dyDescent="0.25">
      <c r="A4" s="121">
        <v>1103001</v>
      </c>
      <c r="B4" s="121" t="s">
        <v>94</v>
      </c>
      <c r="C4" s="116">
        <v>183200</v>
      </c>
      <c r="D4" s="116">
        <v>0</v>
      </c>
      <c r="E4" s="116">
        <f>4013516.27-E5</f>
        <v>3668516.27</v>
      </c>
      <c r="F4" s="116">
        <f>4082864.76-F5</f>
        <v>3617864.76</v>
      </c>
      <c r="G4" s="116">
        <v>233852.72</v>
      </c>
      <c r="H4" s="116">
        <v>0</v>
      </c>
      <c r="I4" s="120" t="s">
        <v>95</v>
      </c>
    </row>
    <row r="5" spans="1:9" s="122" customFormat="1" x14ac:dyDescent="0.25">
      <c r="A5" s="121">
        <v>1103001</v>
      </c>
      <c r="B5" s="121" t="s">
        <v>96</v>
      </c>
      <c r="C5" s="116">
        <v>0</v>
      </c>
      <c r="D5" s="116">
        <v>0</v>
      </c>
      <c r="E5" s="116">
        <v>345000</v>
      </c>
      <c r="F5" s="116">
        <v>465000</v>
      </c>
      <c r="G5" s="116"/>
      <c r="H5" s="116">
        <v>120000.46</v>
      </c>
      <c r="I5" s="120" t="s">
        <v>96</v>
      </c>
    </row>
    <row r="6" spans="1:9" s="122" customFormat="1" x14ac:dyDescent="0.25">
      <c r="A6" s="121">
        <v>1105001</v>
      </c>
      <c r="B6" s="121" t="s">
        <v>97</v>
      </c>
      <c r="C6" s="116">
        <v>0</v>
      </c>
      <c r="D6" s="116">
        <v>6951.25</v>
      </c>
      <c r="E6" s="116">
        <v>6951.25</v>
      </c>
      <c r="F6" s="116">
        <v>0</v>
      </c>
      <c r="G6" s="116">
        <v>0</v>
      </c>
      <c r="H6" s="116">
        <v>0</v>
      </c>
      <c r="I6" s="120" t="s">
        <v>98</v>
      </c>
    </row>
    <row r="7" spans="1:9" s="122" customFormat="1" x14ac:dyDescent="0.25">
      <c r="A7" s="121">
        <v>1106002</v>
      </c>
      <c r="B7" s="121" t="s">
        <v>99</v>
      </c>
      <c r="C7" s="116">
        <v>31000</v>
      </c>
      <c r="D7" s="116">
        <v>0</v>
      </c>
      <c r="E7" s="116">
        <v>5111</v>
      </c>
      <c r="F7" s="116">
        <v>31000</v>
      </c>
      <c r="G7" s="116">
        <v>5111</v>
      </c>
      <c r="H7" s="116">
        <v>0</v>
      </c>
      <c r="I7" s="120" t="s">
        <v>100</v>
      </c>
    </row>
    <row r="8" spans="1:9" s="122" customFormat="1" x14ac:dyDescent="0.25">
      <c r="A8" s="121">
        <v>1401001</v>
      </c>
      <c r="B8" s="121" t="s">
        <v>101</v>
      </c>
      <c r="C8" s="116">
        <v>60000</v>
      </c>
      <c r="D8" s="116">
        <v>0</v>
      </c>
      <c r="E8" s="116">
        <v>0</v>
      </c>
      <c r="F8" s="116">
        <v>0</v>
      </c>
      <c r="G8" s="116">
        <v>60000</v>
      </c>
      <c r="H8" s="116">
        <v>0</v>
      </c>
      <c r="I8" s="120" t="s">
        <v>70</v>
      </c>
    </row>
    <row r="9" spans="1:9" s="122" customFormat="1" x14ac:dyDescent="0.25">
      <c r="A9" s="121">
        <v>1401002</v>
      </c>
      <c r="B9" s="121" t="s">
        <v>102</v>
      </c>
      <c r="C9" s="116">
        <v>60000</v>
      </c>
      <c r="D9" s="116">
        <v>0</v>
      </c>
      <c r="E9" s="116">
        <v>0</v>
      </c>
      <c r="F9" s="116">
        <v>0</v>
      </c>
      <c r="G9" s="116">
        <v>60000</v>
      </c>
      <c r="H9" s="116">
        <v>0</v>
      </c>
      <c r="I9" s="120" t="s">
        <v>70</v>
      </c>
    </row>
    <row r="10" spans="1:9" s="122" customFormat="1" x14ac:dyDescent="0.25">
      <c r="A10" s="121">
        <v>1401003</v>
      </c>
      <c r="B10" s="121" t="s">
        <v>103</v>
      </c>
      <c r="C10" s="116">
        <v>140000</v>
      </c>
      <c r="D10" s="116">
        <v>0</v>
      </c>
      <c r="E10" s="116">
        <v>0</v>
      </c>
      <c r="F10" s="116">
        <v>0</v>
      </c>
      <c r="G10" s="116">
        <v>140000</v>
      </c>
      <c r="H10" s="116">
        <v>0</v>
      </c>
      <c r="I10" s="120" t="s">
        <v>70</v>
      </c>
    </row>
    <row r="11" spans="1:9" s="122" customFormat="1" x14ac:dyDescent="0.25">
      <c r="A11" s="121">
        <v>1401004</v>
      </c>
      <c r="B11" s="121" t="s">
        <v>104</v>
      </c>
      <c r="C11" s="116">
        <v>60000</v>
      </c>
      <c r="D11" s="116">
        <v>0</v>
      </c>
      <c r="E11" s="116">
        <v>0</v>
      </c>
      <c r="F11" s="116">
        <v>0</v>
      </c>
      <c r="G11" s="116">
        <v>60000</v>
      </c>
      <c r="H11" s="116">
        <v>0</v>
      </c>
      <c r="I11" s="120" t="s">
        <v>70</v>
      </c>
    </row>
    <row r="12" spans="1:9" s="122" customFormat="1" x14ac:dyDescent="0.25">
      <c r="A12" s="121">
        <v>1401005</v>
      </c>
      <c r="B12" s="121" t="s">
        <v>105</v>
      </c>
      <c r="C12" s="116">
        <v>60000</v>
      </c>
      <c r="D12" s="116">
        <v>0</v>
      </c>
      <c r="E12" s="116">
        <v>0</v>
      </c>
      <c r="F12" s="116">
        <v>0</v>
      </c>
      <c r="G12" s="116">
        <v>60000</v>
      </c>
      <c r="H12" s="116">
        <v>0</v>
      </c>
      <c r="I12" s="120" t="s">
        <v>70</v>
      </c>
    </row>
    <row r="13" spans="1:9" s="122" customFormat="1" x14ac:dyDescent="0.25">
      <c r="A13" s="121">
        <v>1401006</v>
      </c>
      <c r="B13" s="121" t="s">
        <v>106</v>
      </c>
      <c r="C13" s="116">
        <v>100000</v>
      </c>
      <c r="D13" s="116">
        <v>0</v>
      </c>
      <c r="E13" s="116">
        <v>0</v>
      </c>
      <c r="F13" s="116">
        <v>100000</v>
      </c>
      <c r="G13" s="116">
        <v>0</v>
      </c>
      <c r="H13" s="116">
        <v>0</v>
      </c>
      <c r="I13" s="120" t="s">
        <v>70</v>
      </c>
    </row>
    <row r="14" spans="1:9" s="122" customFormat="1" x14ac:dyDescent="0.25">
      <c r="A14" s="121">
        <v>1401007</v>
      </c>
      <c r="B14" s="121" t="s">
        <v>107</v>
      </c>
      <c r="C14" s="116">
        <v>0</v>
      </c>
      <c r="D14" s="116">
        <v>0</v>
      </c>
      <c r="E14" s="116">
        <v>124347.83</v>
      </c>
      <c r="F14" s="116">
        <v>0</v>
      </c>
      <c r="G14" s="116">
        <v>124347.83</v>
      </c>
      <c r="H14" s="116">
        <v>0</v>
      </c>
      <c r="I14" s="120" t="s">
        <v>21</v>
      </c>
    </row>
    <row r="15" spans="1:9" s="122" customFormat="1" x14ac:dyDescent="0.25">
      <c r="A15" s="121">
        <v>1401008</v>
      </c>
      <c r="B15" s="121" t="s">
        <v>108</v>
      </c>
      <c r="C15" s="116">
        <v>0</v>
      </c>
      <c r="D15" s="116">
        <v>0</v>
      </c>
      <c r="E15" s="116">
        <v>82608.7</v>
      </c>
      <c r="F15" s="116">
        <v>0</v>
      </c>
      <c r="G15" s="116">
        <v>82608.7</v>
      </c>
      <c r="H15" s="116">
        <v>0</v>
      </c>
      <c r="I15" s="120" t="s">
        <v>21</v>
      </c>
    </row>
    <row r="16" spans="1:9" s="122" customFormat="1" x14ac:dyDescent="0.25">
      <c r="A16" s="121">
        <v>1401010</v>
      </c>
      <c r="B16" s="121" t="s">
        <v>109</v>
      </c>
      <c r="C16" s="116">
        <v>0</v>
      </c>
      <c r="D16" s="116">
        <v>0</v>
      </c>
      <c r="E16" s="116">
        <v>95652.17</v>
      </c>
      <c r="F16" s="116">
        <v>0</v>
      </c>
      <c r="G16" s="116">
        <v>95652.17</v>
      </c>
      <c r="H16" s="116">
        <v>0</v>
      </c>
      <c r="I16" s="120" t="s">
        <v>21</v>
      </c>
    </row>
    <row r="17" spans="1:9" s="122" customFormat="1" x14ac:dyDescent="0.25">
      <c r="A17" s="121">
        <v>1401011</v>
      </c>
      <c r="B17" s="121" t="s">
        <v>110</v>
      </c>
      <c r="C17" s="116">
        <v>0</v>
      </c>
      <c r="D17" s="116">
        <v>0</v>
      </c>
      <c r="E17" s="116">
        <v>95652.17</v>
      </c>
      <c r="F17" s="116">
        <v>0</v>
      </c>
      <c r="G17" s="116">
        <v>95652.17</v>
      </c>
      <c r="H17" s="116">
        <v>0</v>
      </c>
      <c r="I17" s="120" t="s">
        <v>21</v>
      </c>
    </row>
    <row r="18" spans="1:9" s="122" customFormat="1" x14ac:dyDescent="0.25">
      <c r="A18" s="121">
        <v>1401012</v>
      </c>
      <c r="B18" s="121" t="s">
        <v>111</v>
      </c>
      <c r="C18" s="116">
        <v>0</v>
      </c>
      <c r="D18" s="116">
        <v>0</v>
      </c>
      <c r="E18" s="116">
        <v>95652.17</v>
      </c>
      <c r="F18" s="116">
        <v>0</v>
      </c>
      <c r="G18" s="116">
        <v>95652.17</v>
      </c>
      <c r="H18" s="116">
        <v>0</v>
      </c>
      <c r="I18" s="120" t="s">
        <v>21</v>
      </c>
    </row>
    <row r="19" spans="1:9" s="122" customFormat="1" x14ac:dyDescent="0.25">
      <c r="A19" s="121">
        <v>1401014</v>
      </c>
      <c r="B19" s="121" t="s">
        <v>112</v>
      </c>
      <c r="C19" s="116">
        <v>0</v>
      </c>
      <c r="D19" s="116">
        <v>0</v>
      </c>
      <c r="E19" s="116">
        <v>43000</v>
      </c>
      <c r="F19" s="116">
        <v>0</v>
      </c>
      <c r="G19" s="116">
        <v>43000</v>
      </c>
      <c r="H19" s="116">
        <v>0</v>
      </c>
      <c r="I19" s="120" t="s">
        <v>21</v>
      </c>
    </row>
    <row r="20" spans="1:9" s="122" customFormat="1" x14ac:dyDescent="0.25">
      <c r="A20" s="121">
        <v>1401015</v>
      </c>
      <c r="B20" s="121" t="s">
        <v>113</v>
      </c>
      <c r="C20" s="116">
        <v>0</v>
      </c>
      <c r="D20" s="116">
        <v>0</v>
      </c>
      <c r="E20" s="116">
        <v>72000</v>
      </c>
      <c r="F20" s="116">
        <v>0</v>
      </c>
      <c r="G20" s="116">
        <v>72000</v>
      </c>
      <c r="H20" s="116">
        <v>0</v>
      </c>
      <c r="I20" s="120" t="s">
        <v>21</v>
      </c>
    </row>
    <row r="21" spans="1:9" s="122" customFormat="1" x14ac:dyDescent="0.25">
      <c r="A21" s="121">
        <v>1401016</v>
      </c>
      <c r="B21" s="121" t="s">
        <v>114</v>
      </c>
      <c r="C21" s="116">
        <v>0</v>
      </c>
      <c r="D21" s="116">
        <v>0</v>
      </c>
      <c r="E21" s="116">
        <v>83000</v>
      </c>
      <c r="F21" s="116">
        <v>0</v>
      </c>
      <c r="G21" s="116">
        <v>83000</v>
      </c>
      <c r="H21" s="116">
        <v>0</v>
      </c>
      <c r="I21" s="120" t="s">
        <v>21</v>
      </c>
    </row>
    <row r="22" spans="1:9" s="122" customFormat="1" x14ac:dyDescent="0.25">
      <c r="A22" s="121">
        <v>1401017</v>
      </c>
      <c r="B22" s="121" t="s">
        <v>115</v>
      </c>
      <c r="C22" s="116">
        <v>0</v>
      </c>
      <c r="D22" s="116">
        <v>0</v>
      </c>
      <c r="E22" s="116">
        <v>75000</v>
      </c>
      <c r="F22" s="116">
        <v>0</v>
      </c>
      <c r="G22" s="116">
        <v>75000</v>
      </c>
      <c r="H22" s="116">
        <v>0</v>
      </c>
      <c r="I22" s="120" t="s">
        <v>21</v>
      </c>
    </row>
    <row r="23" spans="1:9" s="122" customFormat="1" x14ac:dyDescent="0.25">
      <c r="A23" s="121">
        <v>1401018</v>
      </c>
      <c r="B23" s="121" t="s">
        <v>116</v>
      </c>
      <c r="C23" s="116">
        <v>0</v>
      </c>
      <c r="D23" s="116">
        <v>0</v>
      </c>
      <c r="E23" s="116">
        <v>75000</v>
      </c>
      <c r="F23" s="116">
        <v>0</v>
      </c>
      <c r="G23" s="116">
        <v>75000</v>
      </c>
      <c r="H23" s="116">
        <v>0</v>
      </c>
      <c r="I23" s="120" t="s">
        <v>21</v>
      </c>
    </row>
    <row r="24" spans="1:9" s="122" customFormat="1" x14ac:dyDescent="0.25">
      <c r="A24" s="121">
        <v>2102006</v>
      </c>
      <c r="B24" s="121" t="s">
        <v>117</v>
      </c>
      <c r="C24" s="116">
        <v>0</v>
      </c>
      <c r="D24" s="116">
        <v>5962</v>
      </c>
      <c r="E24" s="116">
        <v>557205.86</v>
      </c>
      <c r="F24" s="116">
        <v>569489.93000000005</v>
      </c>
      <c r="G24" s="116">
        <v>0</v>
      </c>
      <c r="H24" s="116">
        <v>18246.870000000112</v>
      </c>
      <c r="I24" s="120" t="s">
        <v>118</v>
      </c>
    </row>
    <row r="25" spans="1:9" s="122" customFormat="1" x14ac:dyDescent="0.25">
      <c r="A25" s="121">
        <v>2102007</v>
      </c>
      <c r="B25" s="121" t="s">
        <v>119</v>
      </c>
      <c r="C25" s="116">
        <v>0</v>
      </c>
      <c r="D25" s="116">
        <v>7311</v>
      </c>
      <c r="E25" s="116">
        <v>7311.6</v>
      </c>
      <c r="F25" s="116">
        <v>9000</v>
      </c>
      <c r="G25" s="116">
        <v>0</v>
      </c>
      <c r="H25" s="116">
        <v>9000</v>
      </c>
      <c r="I25" s="120" t="s">
        <v>120</v>
      </c>
    </row>
    <row r="26" spans="1:9" s="122" customFormat="1" x14ac:dyDescent="0.25">
      <c r="A26" s="121">
        <v>2201001</v>
      </c>
      <c r="B26" s="121" t="s">
        <v>121</v>
      </c>
      <c r="C26" s="116">
        <v>0</v>
      </c>
      <c r="D26" s="116">
        <v>56767</v>
      </c>
      <c r="E26" s="116">
        <v>0</v>
      </c>
      <c r="F26" s="116">
        <v>148054</v>
      </c>
      <c r="G26" s="116">
        <v>0</v>
      </c>
      <c r="H26" s="116">
        <v>204821</v>
      </c>
      <c r="I26" s="120" t="s">
        <v>122</v>
      </c>
    </row>
    <row r="27" spans="1:9" s="122" customFormat="1" x14ac:dyDescent="0.25">
      <c r="A27" s="121">
        <v>2201002</v>
      </c>
      <c r="B27" s="121" t="s">
        <v>123</v>
      </c>
      <c r="C27" s="116">
        <v>0</v>
      </c>
      <c r="D27" s="116">
        <v>840.4</v>
      </c>
      <c r="E27" s="116">
        <v>0</v>
      </c>
      <c r="F27" s="116">
        <v>3250</v>
      </c>
      <c r="G27" s="116">
        <v>0</v>
      </c>
      <c r="H27" s="116">
        <v>4090</v>
      </c>
      <c r="I27" s="120" t="s">
        <v>60</v>
      </c>
    </row>
    <row r="28" spans="1:9" s="122" customFormat="1" x14ac:dyDescent="0.25">
      <c r="A28" s="121">
        <v>2201003</v>
      </c>
      <c r="B28" s="121" t="s">
        <v>124</v>
      </c>
      <c r="C28" s="116"/>
      <c r="D28" s="116">
        <v>0</v>
      </c>
      <c r="E28" s="116">
        <v>0</v>
      </c>
      <c r="F28" s="116">
        <v>129145</v>
      </c>
      <c r="G28" s="116"/>
      <c r="H28" s="116">
        <v>129145</v>
      </c>
      <c r="I28" s="120" t="s">
        <v>125</v>
      </c>
    </row>
    <row r="29" spans="1:9" s="122" customFormat="1" x14ac:dyDescent="0.25">
      <c r="A29" s="121">
        <v>3101001</v>
      </c>
      <c r="B29" s="121" t="s">
        <v>126</v>
      </c>
      <c r="C29" s="116">
        <v>0</v>
      </c>
      <c r="D29" s="116">
        <v>100000</v>
      </c>
      <c r="E29" s="116">
        <v>0</v>
      </c>
      <c r="F29" s="116">
        <v>0</v>
      </c>
      <c r="G29" s="116">
        <v>0</v>
      </c>
      <c r="H29" s="116">
        <v>100000</v>
      </c>
      <c r="I29" s="120" t="s">
        <v>5</v>
      </c>
    </row>
    <row r="30" spans="1:9" s="122" customFormat="1" x14ac:dyDescent="0.25">
      <c r="A30" s="121">
        <v>3102001</v>
      </c>
      <c r="B30" s="121" t="s">
        <v>127</v>
      </c>
      <c r="C30" s="116">
        <v>0</v>
      </c>
      <c r="D30" s="116">
        <v>588388.5</v>
      </c>
      <c r="E30" s="116"/>
      <c r="F30" s="116">
        <v>617689.14</v>
      </c>
      <c r="G30" s="116">
        <v>0</v>
      </c>
      <c r="H30" s="116">
        <v>1206077.54</v>
      </c>
      <c r="I30" s="120" t="s">
        <v>128</v>
      </c>
    </row>
    <row r="31" spans="1:9" x14ac:dyDescent="0.25">
      <c r="A31" s="113">
        <v>3103001</v>
      </c>
      <c r="B31" s="113" t="s">
        <v>129</v>
      </c>
      <c r="C31" s="115">
        <v>21181</v>
      </c>
      <c r="D31" s="115">
        <v>0</v>
      </c>
      <c r="E31" s="115">
        <v>0</v>
      </c>
      <c r="F31" s="115">
        <v>0</v>
      </c>
      <c r="G31" s="115">
        <v>21181</v>
      </c>
      <c r="H31" s="115">
        <v>0</v>
      </c>
      <c r="I31" s="117" t="s">
        <v>130</v>
      </c>
    </row>
    <row r="32" spans="1:9" s="122" customFormat="1" x14ac:dyDescent="0.25">
      <c r="A32" s="121">
        <v>4101001</v>
      </c>
      <c r="B32" s="121" t="s">
        <v>131</v>
      </c>
      <c r="C32" s="116">
        <v>0</v>
      </c>
      <c r="D32" s="116">
        <v>0</v>
      </c>
      <c r="E32" s="116">
        <v>0</v>
      </c>
      <c r="F32" s="116">
        <v>3796599.29</v>
      </c>
      <c r="G32" s="116">
        <v>0</v>
      </c>
      <c r="H32" s="116">
        <v>3796599.29</v>
      </c>
      <c r="I32" s="120" t="s">
        <v>71</v>
      </c>
    </row>
    <row r="33" spans="1:9" s="122" customFormat="1" x14ac:dyDescent="0.25">
      <c r="A33" s="121">
        <v>4102002</v>
      </c>
      <c r="B33" s="121" t="s">
        <v>132</v>
      </c>
      <c r="C33" s="116">
        <v>0</v>
      </c>
      <c r="D33" s="116">
        <v>0</v>
      </c>
      <c r="E33" s="116">
        <v>0</v>
      </c>
      <c r="F33" s="116">
        <v>65000</v>
      </c>
      <c r="G33" s="116">
        <v>0</v>
      </c>
      <c r="H33" s="116">
        <v>65000</v>
      </c>
      <c r="I33" s="120" t="s">
        <v>133</v>
      </c>
    </row>
    <row r="34" spans="1:9" s="122" customFormat="1" x14ac:dyDescent="0.25">
      <c r="A34" s="121">
        <v>5101009</v>
      </c>
      <c r="B34" s="121" t="s">
        <v>134</v>
      </c>
      <c r="C34" s="116">
        <v>0</v>
      </c>
      <c r="D34" s="116">
        <v>0</v>
      </c>
      <c r="E34" s="116">
        <v>663126.06000000006</v>
      </c>
      <c r="F34" s="116">
        <v>0</v>
      </c>
      <c r="G34" s="116">
        <v>663126.06000000006</v>
      </c>
      <c r="H34" s="116">
        <v>0</v>
      </c>
      <c r="I34" s="120" t="s">
        <v>135</v>
      </c>
    </row>
    <row r="35" spans="1:9" s="122" customFormat="1" x14ac:dyDescent="0.25">
      <c r="A35" s="121">
        <v>5201017</v>
      </c>
      <c r="B35" s="121" t="s">
        <v>136</v>
      </c>
      <c r="C35" s="116">
        <v>0</v>
      </c>
      <c r="D35" s="116">
        <v>0</v>
      </c>
      <c r="E35" s="116">
        <v>12173.91</v>
      </c>
      <c r="F35" s="116">
        <v>0</v>
      </c>
      <c r="G35" s="116">
        <v>12173.91</v>
      </c>
      <c r="H35" s="116">
        <v>0</v>
      </c>
      <c r="I35" s="120" t="s">
        <v>135</v>
      </c>
    </row>
    <row r="36" spans="1:9" s="122" customFormat="1" x14ac:dyDescent="0.25">
      <c r="A36" s="121">
        <v>5101004</v>
      </c>
      <c r="B36" s="121" t="s">
        <v>137</v>
      </c>
      <c r="C36" s="116">
        <v>0</v>
      </c>
      <c r="D36" s="116">
        <v>0</v>
      </c>
      <c r="E36" s="116">
        <v>2411613.42</v>
      </c>
      <c r="F36" s="116">
        <v>0</v>
      </c>
      <c r="G36" s="116">
        <v>2411613.42</v>
      </c>
      <c r="H36" s="116">
        <v>0</v>
      </c>
      <c r="I36" s="120" t="s">
        <v>61</v>
      </c>
    </row>
    <row r="37" spans="1:9" s="122" customFormat="1" x14ac:dyDescent="0.25">
      <c r="A37" s="121">
        <v>5101008</v>
      </c>
      <c r="B37" s="121" t="s">
        <v>138</v>
      </c>
      <c r="C37" s="116">
        <v>0</v>
      </c>
      <c r="D37" s="116">
        <v>0</v>
      </c>
      <c r="E37" s="116">
        <v>175</v>
      </c>
      <c r="F37" s="116">
        <v>0</v>
      </c>
      <c r="G37" s="116">
        <v>175</v>
      </c>
      <c r="H37" s="116">
        <v>0</v>
      </c>
      <c r="I37" s="120" t="s">
        <v>139</v>
      </c>
    </row>
    <row r="38" spans="1:9" s="122" customFormat="1" x14ac:dyDescent="0.25">
      <c r="A38" s="121">
        <v>5101001</v>
      </c>
      <c r="B38" s="121" t="s">
        <v>140</v>
      </c>
      <c r="C38" s="116">
        <v>0</v>
      </c>
      <c r="D38" s="116">
        <v>0</v>
      </c>
      <c r="E38" s="116">
        <v>78000</v>
      </c>
      <c r="F38" s="116">
        <v>0</v>
      </c>
      <c r="G38" s="116">
        <v>78000</v>
      </c>
      <c r="H38" s="116">
        <v>0</v>
      </c>
      <c r="I38" s="120" t="s">
        <v>141</v>
      </c>
    </row>
    <row r="39" spans="1:9" s="122" customFormat="1" x14ac:dyDescent="0.25">
      <c r="A39" s="121">
        <v>5101013</v>
      </c>
      <c r="B39" s="121" t="s">
        <v>142</v>
      </c>
      <c r="C39" s="116">
        <v>0</v>
      </c>
      <c r="D39" s="116">
        <v>0</v>
      </c>
      <c r="E39" s="116">
        <v>21150</v>
      </c>
      <c r="F39" s="116">
        <v>0</v>
      </c>
      <c r="G39" s="116">
        <v>21150</v>
      </c>
      <c r="H39" s="116">
        <v>0</v>
      </c>
      <c r="I39" s="120" t="s">
        <v>143</v>
      </c>
    </row>
    <row r="40" spans="1:9" s="122" customFormat="1" x14ac:dyDescent="0.25">
      <c r="A40" s="121">
        <v>5101018</v>
      </c>
      <c r="B40" s="121" t="s">
        <v>144</v>
      </c>
      <c r="C40" s="116">
        <v>0</v>
      </c>
      <c r="D40" s="116">
        <v>0</v>
      </c>
      <c r="E40" s="116">
        <v>93000</v>
      </c>
      <c r="F40" s="116">
        <v>0</v>
      </c>
      <c r="G40" s="116">
        <v>93000</v>
      </c>
      <c r="H40" s="116">
        <v>0</v>
      </c>
      <c r="I40" s="120" t="s">
        <v>145</v>
      </c>
    </row>
    <row r="41" spans="1:9" s="122" customFormat="1" x14ac:dyDescent="0.25">
      <c r="A41" s="121">
        <v>5102</v>
      </c>
      <c r="B41" s="121" t="s">
        <v>146</v>
      </c>
      <c r="C41" s="116">
        <v>0</v>
      </c>
      <c r="D41" s="116">
        <v>0</v>
      </c>
      <c r="E41" s="116">
        <v>69177</v>
      </c>
      <c r="F41" s="116">
        <v>0</v>
      </c>
      <c r="G41" s="116">
        <v>69177</v>
      </c>
      <c r="H41" s="116">
        <v>0</v>
      </c>
      <c r="I41" s="120" t="s">
        <v>147</v>
      </c>
    </row>
    <row r="42" spans="1:9" s="122" customFormat="1" x14ac:dyDescent="0.25">
      <c r="A42" s="121">
        <v>5201001</v>
      </c>
      <c r="B42" s="121" t="s">
        <v>148</v>
      </c>
      <c r="C42" s="116">
        <v>0</v>
      </c>
      <c r="D42" s="116">
        <v>0</v>
      </c>
      <c r="E42" s="116">
        <v>10889</v>
      </c>
      <c r="F42" s="116">
        <v>0</v>
      </c>
      <c r="G42" s="116">
        <v>10889</v>
      </c>
      <c r="H42" s="116">
        <v>0</v>
      </c>
      <c r="I42" s="120" t="s">
        <v>149</v>
      </c>
    </row>
    <row r="43" spans="1:9" s="122" customFormat="1" x14ac:dyDescent="0.25">
      <c r="A43" s="121">
        <v>5201005</v>
      </c>
      <c r="B43" s="121" t="s">
        <v>150</v>
      </c>
      <c r="C43" s="116">
        <v>0</v>
      </c>
      <c r="D43" s="116">
        <v>0</v>
      </c>
      <c r="E43" s="116">
        <v>351550</v>
      </c>
      <c r="F43" s="116">
        <v>0</v>
      </c>
      <c r="G43" s="116">
        <v>351550</v>
      </c>
      <c r="H43" s="116">
        <v>0</v>
      </c>
      <c r="I43" s="120" t="s">
        <v>72</v>
      </c>
    </row>
    <row r="44" spans="1:9" s="122" customFormat="1" x14ac:dyDescent="0.25">
      <c r="A44" s="121">
        <v>5201006</v>
      </c>
      <c r="B44" s="121" t="s">
        <v>50</v>
      </c>
      <c r="C44" s="116"/>
      <c r="D44" s="116"/>
      <c r="E44" s="116">
        <v>9000</v>
      </c>
      <c r="F44" s="116">
        <v>0</v>
      </c>
      <c r="G44" s="116">
        <v>9000</v>
      </c>
      <c r="H44" s="116">
        <v>0</v>
      </c>
      <c r="I44" s="120" t="s">
        <v>151</v>
      </c>
    </row>
    <row r="45" spans="1:9" s="122" customFormat="1" x14ac:dyDescent="0.25">
      <c r="A45" s="121">
        <v>5201022</v>
      </c>
      <c r="B45" s="121" t="s">
        <v>152</v>
      </c>
      <c r="C45" s="116">
        <v>0</v>
      </c>
      <c r="D45" s="116">
        <v>0</v>
      </c>
      <c r="E45" s="116">
        <v>1853.44</v>
      </c>
      <c r="F45" s="116">
        <v>0</v>
      </c>
      <c r="G45" s="116">
        <v>1853.04</v>
      </c>
      <c r="H45" s="116">
        <v>0</v>
      </c>
      <c r="I45" s="120" t="s">
        <v>153</v>
      </c>
    </row>
    <row r="46" spans="1:9" s="122" customFormat="1" x14ac:dyDescent="0.25">
      <c r="A46" s="121">
        <v>5201023</v>
      </c>
      <c r="B46" s="121" t="s">
        <v>154</v>
      </c>
      <c r="C46" s="116"/>
      <c r="D46" s="116"/>
      <c r="E46" s="116">
        <v>3250</v>
      </c>
      <c r="F46" s="116">
        <v>0</v>
      </c>
      <c r="G46" s="116">
        <v>3250</v>
      </c>
      <c r="H46" s="116">
        <v>0</v>
      </c>
      <c r="I46" s="120" t="s">
        <v>155</v>
      </c>
    </row>
    <row r="47" spans="1:9" s="122" customFormat="1" x14ac:dyDescent="0.25">
      <c r="A47" s="121">
        <v>5201024</v>
      </c>
      <c r="B47" s="121" t="s">
        <v>156</v>
      </c>
      <c r="C47" s="116"/>
      <c r="D47" s="116"/>
      <c r="E47" s="116">
        <v>129145</v>
      </c>
      <c r="F47" s="116"/>
      <c r="G47" s="116">
        <v>129145</v>
      </c>
      <c r="H47" s="116"/>
      <c r="I47" s="120" t="s">
        <v>156</v>
      </c>
    </row>
    <row r="48" spans="1:9" s="122" customFormat="1" x14ac:dyDescent="0.25">
      <c r="A48" s="121">
        <v>5202006</v>
      </c>
      <c r="B48" s="121" t="s">
        <v>157</v>
      </c>
      <c r="C48" s="116">
        <v>0</v>
      </c>
      <c r="D48" s="116">
        <v>0</v>
      </c>
      <c r="E48" s="116">
        <v>148054</v>
      </c>
      <c r="F48" s="116">
        <v>0</v>
      </c>
      <c r="G48" s="116">
        <v>148054</v>
      </c>
      <c r="H48" s="116">
        <v>0</v>
      </c>
      <c r="I48" s="120" t="s">
        <v>158</v>
      </c>
    </row>
    <row r="49" spans="1:9" x14ac:dyDescent="0.25">
      <c r="A49" s="118"/>
      <c r="B49" s="118"/>
      <c r="C49" s="115">
        <f t="shared" ref="C49:H49" si="0">SUM(C2:C48)</f>
        <v>766220</v>
      </c>
      <c r="D49" s="115">
        <f t="shared" si="0"/>
        <v>766220.15</v>
      </c>
      <c r="E49" s="115">
        <f t="shared" si="0"/>
        <v>19057702.709999997</v>
      </c>
      <c r="F49" s="115">
        <f t="shared" si="0"/>
        <v>19057702.710000001</v>
      </c>
      <c r="G49" s="115">
        <f t="shared" si="0"/>
        <v>5652980.1600000001</v>
      </c>
      <c r="H49" s="115">
        <f t="shared" si="0"/>
        <v>5652980.1600000001</v>
      </c>
      <c r="I49" s="119"/>
    </row>
    <row r="83" spans="3:3" x14ac:dyDescent="0.25">
      <c r="C83" s="108"/>
    </row>
  </sheetData>
  <pageMargins left="0.7" right="0.7" top="0.75" bottom="0.75" header="0.3" footer="0.3"/>
  <pageSetup scale="3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B1:G31"/>
  <sheetViews>
    <sheetView showGridLines="0" rightToLeft="1" view="pageBreakPreview" topLeftCell="A10" zoomScale="115" zoomScaleNormal="145" zoomScaleSheetLayoutView="115" workbookViewId="0">
      <selection activeCell="D17" sqref="D17"/>
    </sheetView>
  </sheetViews>
  <sheetFormatPr defaultColWidth="9.375" defaultRowHeight="20.25" x14ac:dyDescent="0.2"/>
  <cols>
    <col min="1" max="1" width="3.5" style="13" customWidth="1"/>
    <col min="2" max="2" width="25.5" style="13" bestFit="1" customWidth="1"/>
    <col min="3" max="3" width="19" style="13" customWidth="1"/>
    <col min="4" max="4" width="14" style="13" bestFit="1" customWidth="1"/>
    <col min="5" max="5" width="1.375" style="13" customWidth="1"/>
    <col min="6" max="6" width="13.875" style="13" bestFit="1" customWidth="1"/>
    <col min="7" max="7" width="1.875" style="13" customWidth="1"/>
    <col min="8" max="208" width="9.375" style="13"/>
    <col min="209" max="210" width="12.625" style="13" customWidth="1"/>
    <col min="211" max="211" width="18.875" style="13" customWidth="1"/>
    <col min="212" max="212" width="11.125" style="13" customWidth="1"/>
    <col min="213" max="213" width="9.375" style="13" customWidth="1"/>
    <col min="214" max="215" width="17.625" style="13" customWidth="1"/>
    <col min="216" max="216" width="1.875" style="13" customWidth="1"/>
    <col min="217" max="464" width="9.375" style="13"/>
    <col min="465" max="466" width="12.625" style="13" customWidth="1"/>
    <col min="467" max="467" width="18.875" style="13" customWidth="1"/>
    <col min="468" max="468" width="11.125" style="13" customWidth="1"/>
    <col min="469" max="469" width="9.375" style="13" customWidth="1"/>
    <col min="470" max="471" width="17.625" style="13" customWidth="1"/>
    <col min="472" max="472" width="1.875" style="13" customWidth="1"/>
    <col min="473" max="720" width="9.375" style="13"/>
    <col min="721" max="722" width="12.625" style="13" customWidth="1"/>
    <col min="723" max="723" width="18.875" style="13" customWidth="1"/>
    <col min="724" max="724" width="11.125" style="13" customWidth="1"/>
    <col min="725" max="725" width="9.375" style="13" customWidth="1"/>
    <col min="726" max="727" width="17.625" style="13" customWidth="1"/>
    <col min="728" max="728" width="1.875" style="13" customWidth="1"/>
    <col min="729" max="976" width="9.375" style="13"/>
    <col min="977" max="978" width="12.625" style="13" customWidth="1"/>
    <col min="979" max="979" width="18.875" style="13" customWidth="1"/>
    <col min="980" max="980" width="11.125" style="13" customWidth="1"/>
    <col min="981" max="981" width="9.375" style="13" customWidth="1"/>
    <col min="982" max="983" width="17.625" style="13" customWidth="1"/>
    <col min="984" max="984" width="1.875" style="13" customWidth="1"/>
    <col min="985" max="1232" width="9.375" style="13"/>
    <col min="1233" max="1234" width="12.625" style="13" customWidth="1"/>
    <col min="1235" max="1235" width="18.875" style="13" customWidth="1"/>
    <col min="1236" max="1236" width="11.125" style="13" customWidth="1"/>
    <col min="1237" max="1237" width="9.375" style="13" customWidth="1"/>
    <col min="1238" max="1239" width="17.625" style="13" customWidth="1"/>
    <col min="1240" max="1240" width="1.875" style="13" customWidth="1"/>
    <col min="1241" max="1488" width="9.375" style="13"/>
    <col min="1489" max="1490" width="12.625" style="13" customWidth="1"/>
    <col min="1491" max="1491" width="18.875" style="13" customWidth="1"/>
    <col min="1492" max="1492" width="11.125" style="13" customWidth="1"/>
    <col min="1493" max="1493" width="9.375" style="13" customWidth="1"/>
    <col min="1494" max="1495" width="17.625" style="13" customWidth="1"/>
    <col min="1496" max="1496" width="1.875" style="13" customWidth="1"/>
    <col min="1497" max="1744" width="9.375" style="13"/>
    <col min="1745" max="1746" width="12.625" style="13" customWidth="1"/>
    <col min="1747" max="1747" width="18.875" style="13" customWidth="1"/>
    <col min="1748" max="1748" width="11.125" style="13" customWidth="1"/>
    <col min="1749" max="1749" width="9.375" style="13" customWidth="1"/>
    <col min="1750" max="1751" width="17.625" style="13" customWidth="1"/>
    <col min="1752" max="1752" width="1.875" style="13" customWidth="1"/>
    <col min="1753" max="2000" width="9.375" style="13"/>
    <col min="2001" max="2002" width="12.625" style="13" customWidth="1"/>
    <col min="2003" max="2003" width="18.875" style="13" customWidth="1"/>
    <col min="2004" max="2004" width="11.125" style="13" customWidth="1"/>
    <col min="2005" max="2005" width="9.375" style="13" customWidth="1"/>
    <col min="2006" max="2007" width="17.625" style="13" customWidth="1"/>
    <col min="2008" max="2008" width="1.875" style="13" customWidth="1"/>
    <col min="2009" max="2256" width="9.375" style="13"/>
    <col min="2257" max="2258" width="12.625" style="13" customWidth="1"/>
    <col min="2259" max="2259" width="18.875" style="13" customWidth="1"/>
    <col min="2260" max="2260" width="11.125" style="13" customWidth="1"/>
    <col min="2261" max="2261" width="9.375" style="13" customWidth="1"/>
    <col min="2262" max="2263" width="17.625" style="13" customWidth="1"/>
    <col min="2264" max="2264" width="1.875" style="13" customWidth="1"/>
    <col min="2265" max="2512" width="9.375" style="13"/>
    <col min="2513" max="2514" width="12.625" style="13" customWidth="1"/>
    <col min="2515" max="2515" width="18.875" style="13" customWidth="1"/>
    <col min="2516" max="2516" width="11.125" style="13" customWidth="1"/>
    <col min="2517" max="2517" width="9.375" style="13" customWidth="1"/>
    <col min="2518" max="2519" width="17.625" style="13" customWidth="1"/>
    <col min="2520" max="2520" width="1.875" style="13" customWidth="1"/>
    <col min="2521" max="2768" width="9.375" style="13"/>
    <col min="2769" max="2770" width="12.625" style="13" customWidth="1"/>
    <col min="2771" max="2771" width="18.875" style="13" customWidth="1"/>
    <col min="2772" max="2772" width="11.125" style="13" customWidth="1"/>
    <col min="2773" max="2773" width="9.375" style="13" customWidth="1"/>
    <col min="2774" max="2775" width="17.625" style="13" customWidth="1"/>
    <col min="2776" max="2776" width="1.875" style="13" customWidth="1"/>
    <col min="2777" max="3024" width="9.375" style="13"/>
    <col min="3025" max="3026" width="12.625" style="13" customWidth="1"/>
    <col min="3027" max="3027" width="18.875" style="13" customWidth="1"/>
    <col min="3028" max="3028" width="11.125" style="13" customWidth="1"/>
    <col min="3029" max="3029" width="9.375" style="13" customWidth="1"/>
    <col min="3030" max="3031" width="17.625" style="13" customWidth="1"/>
    <col min="3032" max="3032" width="1.875" style="13" customWidth="1"/>
    <col min="3033" max="3280" width="9.375" style="13"/>
    <col min="3281" max="3282" width="12.625" style="13" customWidth="1"/>
    <col min="3283" max="3283" width="18.875" style="13" customWidth="1"/>
    <col min="3284" max="3284" width="11.125" style="13" customWidth="1"/>
    <col min="3285" max="3285" width="9.375" style="13" customWidth="1"/>
    <col min="3286" max="3287" width="17.625" style="13" customWidth="1"/>
    <col min="3288" max="3288" width="1.875" style="13" customWidth="1"/>
    <col min="3289" max="3536" width="9.375" style="13"/>
    <col min="3537" max="3538" width="12.625" style="13" customWidth="1"/>
    <col min="3539" max="3539" width="18.875" style="13" customWidth="1"/>
    <col min="3540" max="3540" width="11.125" style="13" customWidth="1"/>
    <col min="3541" max="3541" width="9.375" style="13" customWidth="1"/>
    <col min="3542" max="3543" width="17.625" style="13" customWidth="1"/>
    <col min="3544" max="3544" width="1.875" style="13" customWidth="1"/>
    <col min="3545" max="3792" width="9.375" style="13"/>
    <col min="3793" max="3794" width="12.625" style="13" customWidth="1"/>
    <col min="3795" max="3795" width="18.875" style="13" customWidth="1"/>
    <col min="3796" max="3796" width="11.125" style="13" customWidth="1"/>
    <col min="3797" max="3797" width="9.375" style="13" customWidth="1"/>
    <col min="3798" max="3799" width="17.625" style="13" customWidth="1"/>
    <col min="3800" max="3800" width="1.875" style="13" customWidth="1"/>
    <col min="3801" max="4048" width="9.375" style="13"/>
    <col min="4049" max="4050" width="12.625" style="13" customWidth="1"/>
    <col min="4051" max="4051" width="18.875" style="13" customWidth="1"/>
    <col min="4052" max="4052" width="11.125" style="13" customWidth="1"/>
    <col min="4053" max="4053" width="9.375" style="13" customWidth="1"/>
    <col min="4054" max="4055" width="17.625" style="13" customWidth="1"/>
    <col min="4056" max="4056" width="1.875" style="13" customWidth="1"/>
    <col min="4057" max="4304" width="9.375" style="13"/>
    <col min="4305" max="4306" width="12.625" style="13" customWidth="1"/>
    <col min="4307" max="4307" width="18.875" style="13" customWidth="1"/>
    <col min="4308" max="4308" width="11.125" style="13" customWidth="1"/>
    <col min="4309" max="4309" width="9.375" style="13" customWidth="1"/>
    <col min="4310" max="4311" width="17.625" style="13" customWidth="1"/>
    <col min="4312" max="4312" width="1.875" style="13" customWidth="1"/>
    <col min="4313" max="4560" width="9.375" style="13"/>
    <col min="4561" max="4562" width="12.625" style="13" customWidth="1"/>
    <col min="4563" max="4563" width="18.875" style="13" customWidth="1"/>
    <col min="4564" max="4564" width="11.125" style="13" customWidth="1"/>
    <col min="4565" max="4565" width="9.375" style="13" customWidth="1"/>
    <col min="4566" max="4567" width="17.625" style="13" customWidth="1"/>
    <col min="4568" max="4568" width="1.875" style="13" customWidth="1"/>
    <col min="4569" max="4816" width="9.375" style="13"/>
    <col min="4817" max="4818" width="12.625" style="13" customWidth="1"/>
    <col min="4819" max="4819" width="18.875" style="13" customWidth="1"/>
    <col min="4820" max="4820" width="11.125" style="13" customWidth="1"/>
    <col min="4821" max="4821" width="9.375" style="13" customWidth="1"/>
    <col min="4822" max="4823" width="17.625" style="13" customWidth="1"/>
    <col min="4824" max="4824" width="1.875" style="13" customWidth="1"/>
    <col min="4825" max="5072" width="9.375" style="13"/>
    <col min="5073" max="5074" width="12.625" style="13" customWidth="1"/>
    <col min="5075" max="5075" width="18.875" style="13" customWidth="1"/>
    <col min="5076" max="5076" width="11.125" style="13" customWidth="1"/>
    <col min="5077" max="5077" width="9.375" style="13" customWidth="1"/>
    <col min="5078" max="5079" width="17.625" style="13" customWidth="1"/>
    <col min="5080" max="5080" width="1.875" style="13" customWidth="1"/>
    <col min="5081" max="5328" width="9.375" style="13"/>
    <col min="5329" max="5330" width="12.625" style="13" customWidth="1"/>
    <col min="5331" max="5331" width="18.875" style="13" customWidth="1"/>
    <col min="5332" max="5332" width="11.125" style="13" customWidth="1"/>
    <col min="5333" max="5333" width="9.375" style="13" customWidth="1"/>
    <col min="5334" max="5335" width="17.625" style="13" customWidth="1"/>
    <col min="5336" max="5336" width="1.875" style="13" customWidth="1"/>
    <col min="5337" max="5584" width="9.375" style="13"/>
    <col min="5585" max="5586" width="12.625" style="13" customWidth="1"/>
    <col min="5587" max="5587" width="18.875" style="13" customWidth="1"/>
    <col min="5588" max="5588" width="11.125" style="13" customWidth="1"/>
    <col min="5589" max="5589" width="9.375" style="13" customWidth="1"/>
    <col min="5590" max="5591" width="17.625" style="13" customWidth="1"/>
    <col min="5592" max="5592" width="1.875" style="13" customWidth="1"/>
    <col min="5593" max="5840" width="9.375" style="13"/>
    <col min="5841" max="5842" width="12.625" style="13" customWidth="1"/>
    <col min="5843" max="5843" width="18.875" style="13" customWidth="1"/>
    <col min="5844" max="5844" width="11.125" style="13" customWidth="1"/>
    <col min="5845" max="5845" width="9.375" style="13" customWidth="1"/>
    <col min="5846" max="5847" width="17.625" style="13" customWidth="1"/>
    <col min="5848" max="5848" width="1.875" style="13" customWidth="1"/>
    <col min="5849" max="6096" width="9.375" style="13"/>
    <col min="6097" max="6098" width="12.625" style="13" customWidth="1"/>
    <col min="6099" max="6099" width="18.875" style="13" customWidth="1"/>
    <col min="6100" max="6100" width="11.125" style="13" customWidth="1"/>
    <col min="6101" max="6101" width="9.375" style="13" customWidth="1"/>
    <col min="6102" max="6103" width="17.625" style="13" customWidth="1"/>
    <col min="6104" max="6104" width="1.875" style="13" customWidth="1"/>
    <col min="6105" max="6352" width="9.375" style="13"/>
    <col min="6353" max="6354" width="12.625" style="13" customWidth="1"/>
    <col min="6355" max="6355" width="18.875" style="13" customWidth="1"/>
    <col min="6356" max="6356" width="11.125" style="13" customWidth="1"/>
    <col min="6357" max="6357" width="9.375" style="13" customWidth="1"/>
    <col min="6358" max="6359" width="17.625" style="13" customWidth="1"/>
    <col min="6360" max="6360" width="1.875" style="13" customWidth="1"/>
    <col min="6361" max="6608" width="9.375" style="13"/>
    <col min="6609" max="6610" width="12.625" style="13" customWidth="1"/>
    <col min="6611" max="6611" width="18.875" style="13" customWidth="1"/>
    <col min="6612" max="6612" width="11.125" style="13" customWidth="1"/>
    <col min="6613" max="6613" width="9.375" style="13" customWidth="1"/>
    <col min="6614" max="6615" width="17.625" style="13" customWidth="1"/>
    <col min="6616" max="6616" width="1.875" style="13" customWidth="1"/>
    <col min="6617" max="6864" width="9.375" style="13"/>
    <col min="6865" max="6866" width="12.625" style="13" customWidth="1"/>
    <col min="6867" max="6867" width="18.875" style="13" customWidth="1"/>
    <col min="6868" max="6868" width="11.125" style="13" customWidth="1"/>
    <col min="6869" max="6869" width="9.375" style="13" customWidth="1"/>
    <col min="6870" max="6871" width="17.625" style="13" customWidth="1"/>
    <col min="6872" max="6872" width="1.875" style="13" customWidth="1"/>
    <col min="6873" max="7120" width="9.375" style="13"/>
    <col min="7121" max="7122" width="12.625" style="13" customWidth="1"/>
    <col min="7123" max="7123" width="18.875" style="13" customWidth="1"/>
    <col min="7124" max="7124" width="11.125" style="13" customWidth="1"/>
    <col min="7125" max="7125" width="9.375" style="13" customWidth="1"/>
    <col min="7126" max="7127" width="17.625" style="13" customWidth="1"/>
    <col min="7128" max="7128" width="1.875" style="13" customWidth="1"/>
    <col min="7129" max="7376" width="9.375" style="13"/>
    <col min="7377" max="7378" width="12.625" style="13" customWidth="1"/>
    <col min="7379" max="7379" width="18.875" style="13" customWidth="1"/>
    <col min="7380" max="7380" width="11.125" style="13" customWidth="1"/>
    <col min="7381" max="7381" width="9.375" style="13" customWidth="1"/>
    <col min="7382" max="7383" width="17.625" style="13" customWidth="1"/>
    <col min="7384" max="7384" width="1.875" style="13" customWidth="1"/>
    <col min="7385" max="7632" width="9.375" style="13"/>
    <col min="7633" max="7634" width="12.625" style="13" customWidth="1"/>
    <col min="7635" max="7635" width="18.875" style="13" customWidth="1"/>
    <col min="7636" max="7636" width="11.125" style="13" customWidth="1"/>
    <col min="7637" max="7637" width="9.375" style="13" customWidth="1"/>
    <col min="7638" max="7639" width="17.625" style="13" customWidth="1"/>
    <col min="7640" max="7640" width="1.875" style="13" customWidth="1"/>
    <col min="7641" max="7888" width="9.375" style="13"/>
    <col min="7889" max="7890" width="12.625" style="13" customWidth="1"/>
    <col min="7891" max="7891" width="18.875" style="13" customWidth="1"/>
    <col min="7892" max="7892" width="11.125" style="13" customWidth="1"/>
    <col min="7893" max="7893" width="9.375" style="13" customWidth="1"/>
    <col min="7894" max="7895" width="17.625" style="13" customWidth="1"/>
    <col min="7896" max="7896" width="1.875" style="13" customWidth="1"/>
    <col min="7897" max="8144" width="9.375" style="13"/>
    <col min="8145" max="8146" width="12.625" style="13" customWidth="1"/>
    <col min="8147" max="8147" width="18.875" style="13" customWidth="1"/>
    <col min="8148" max="8148" width="11.125" style="13" customWidth="1"/>
    <col min="8149" max="8149" width="9.375" style="13" customWidth="1"/>
    <col min="8150" max="8151" width="17.625" style="13" customWidth="1"/>
    <col min="8152" max="8152" width="1.875" style="13" customWidth="1"/>
    <col min="8153" max="8400" width="9.375" style="13"/>
    <col min="8401" max="8402" width="12.625" style="13" customWidth="1"/>
    <col min="8403" max="8403" width="18.875" style="13" customWidth="1"/>
    <col min="8404" max="8404" width="11.125" style="13" customWidth="1"/>
    <col min="8405" max="8405" width="9.375" style="13" customWidth="1"/>
    <col min="8406" max="8407" width="17.625" style="13" customWidth="1"/>
    <col min="8408" max="8408" width="1.875" style="13" customWidth="1"/>
    <col min="8409" max="8656" width="9.375" style="13"/>
    <col min="8657" max="8658" width="12.625" style="13" customWidth="1"/>
    <col min="8659" max="8659" width="18.875" style="13" customWidth="1"/>
    <col min="8660" max="8660" width="11.125" style="13" customWidth="1"/>
    <col min="8661" max="8661" width="9.375" style="13" customWidth="1"/>
    <col min="8662" max="8663" width="17.625" style="13" customWidth="1"/>
    <col min="8664" max="8664" width="1.875" style="13" customWidth="1"/>
    <col min="8665" max="8912" width="9.375" style="13"/>
    <col min="8913" max="8914" width="12.625" style="13" customWidth="1"/>
    <col min="8915" max="8915" width="18.875" style="13" customWidth="1"/>
    <col min="8916" max="8916" width="11.125" style="13" customWidth="1"/>
    <col min="8917" max="8917" width="9.375" style="13" customWidth="1"/>
    <col min="8918" max="8919" width="17.625" style="13" customWidth="1"/>
    <col min="8920" max="8920" width="1.875" style="13" customWidth="1"/>
    <col min="8921" max="9168" width="9.375" style="13"/>
    <col min="9169" max="9170" width="12.625" style="13" customWidth="1"/>
    <col min="9171" max="9171" width="18.875" style="13" customWidth="1"/>
    <col min="9172" max="9172" width="11.125" style="13" customWidth="1"/>
    <col min="9173" max="9173" width="9.375" style="13" customWidth="1"/>
    <col min="9174" max="9175" width="17.625" style="13" customWidth="1"/>
    <col min="9176" max="9176" width="1.875" style="13" customWidth="1"/>
    <col min="9177" max="9424" width="9.375" style="13"/>
    <col min="9425" max="9426" width="12.625" style="13" customWidth="1"/>
    <col min="9427" max="9427" width="18.875" style="13" customWidth="1"/>
    <col min="9428" max="9428" width="11.125" style="13" customWidth="1"/>
    <col min="9429" max="9429" width="9.375" style="13" customWidth="1"/>
    <col min="9430" max="9431" width="17.625" style="13" customWidth="1"/>
    <col min="9432" max="9432" width="1.875" style="13" customWidth="1"/>
    <col min="9433" max="9680" width="9.375" style="13"/>
    <col min="9681" max="9682" width="12.625" style="13" customWidth="1"/>
    <col min="9683" max="9683" width="18.875" style="13" customWidth="1"/>
    <col min="9684" max="9684" width="11.125" style="13" customWidth="1"/>
    <col min="9685" max="9685" width="9.375" style="13" customWidth="1"/>
    <col min="9686" max="9687" width="17.625" style="13" customWidth="1"/>
    <col min="9688" max="9688" width="1.875" style="13" customWidth="1"/>
    <col min="9689" max="9936" width="9.375" style="13"/>
    <col min="9937" max="9938" width="12.625" style="13" customWidth="1"/>
    <col min="9939" max="9939" width="18.875" style="13" customWidth="1"/>
    <col min="9940" max="9940" width="11.125" style="13" customWidth="1"/>
    <col min="9941" max="9941" width="9.375" style="13" customWidth="1"/>
    <col min="9942" max="9943" width="17.625" style="13" customWidth="1"/>
    <col min="9944" max="9944" width="1.875" style="13" customWidth="1"/>
    <col min="9945" max="10192" width="9.375" style="13"/>
    <col min="10193" max="10194" width="12.625" style="13" customWidth="1"/>
    <col min="10195" max="10195" width="18.875" style="13" customWidth="1"/>
    <col min="10196" max="10196" width="11.125" style="13" customWidth="1"/>
    <col min="10197" max="10197" width="9.375" style="13" customWidth="1"/>
    <col min="10198" max="10199" width="17.625" style="13" customWidth="1"/>
    <col min="10200" max="10200" width="1.875" style="13" customWidth="1"/>
    <col min="10201" max="10448" width="9.375" style="13"/>
    <col min="10449" max="10450" width="12.625" style="13" customWidth="1"/>
    <col min="10451" max="10451" width="18.875" style="13" customWidth="1"/>
    <col min="10452" max="10452" width="11.125" style="13" customWidth="1"/>
    <col min="10453" max="10453" width="9.375" style="13" customWidth="1"/>
    <col min="10454" max="10455" width="17.625" style="13" customWidth="1"/>
    <col min="10456" max="10456" width="1.875" style="13" customWidth="1"/>
    <col min="10457" max="10704" width="9.375" style="13"/>
    <col min="10705" max="10706" width="12.625" style="13" customWidth="1"/>
    <col min="10707" max="10707" width="18.875" style="13" customWidth="1"/>
    <col min="10708" max="10708" width="11.125" style="13" customWidth="1"/>
    <col min="10709" max="10709" width="9.375" style="13" customWidth="1"/>
    <col min="10710" max="10711" width="17.625" style="13" customWidth="1"/>
    <col min="10712" max="10712" width="1.875" style="13" customWidth="1"/>
    <col min="10713" max="10960" width="9.375" style="13"/>
    <col min="10961" max="10962" width="12.625" style="13" customWidth="1"/>
    <col min="10963" max="10963" width="18.875" style="13" customWidth="1"/>
    <col min="10964" max="10964" width="11.125" style="13" customWidth="1"/>
    <col min="10965" max="10965" width="9.375" style="13" customWidth="1"/>
    <col min="10966" max="10967" width="17.625" style="13" customWidth="1"/>
    <col min="10968" max="10968" width="1.875" style="13" customWidth="1"/>
    <col min="10969" max="11216" width="9.375" style="13"/>
    <col min="11217" max="11218" width="12.625" style="13" customWidth="1"/>
    <col min="11219" max="11219" width="18.875" style="13" customWidth="1"/>
    <col min="11220" max="11220" width="11.125" style="13" customWidth="1"/>
    <col min="11221" max="11221" width="9.375" style="13" customWidth="1"/>
    <col min="11222" max="11223" width="17.625" style="13" customWidth="1"/>
    <col min="11224" max="11224" width="1.875" style="13" customWidth="1"/>
    <col min="11225" max="11472" width="9.375" style="13"/>
    <col min="11473" max="11474" width="12.625" style="13" customWidth="1"/>
    <col min="11475" max="11475" width="18.875" style="13" customWidth="1"/>
    <col min="11476" max="11476" width="11.125" style="13" customWidth="1"/>
    <col min="11477" max="11477" width="9.375" style="13" customWidth="1"/>
    <col min="11478" max="11479" width="17.625" style="13" customWidth="1"/>
    <col min="11480" max="11480" width="1.875" style="13" customWidth="1"/>
    <col min="11481" max="11728" width="9.375" style="13"/>
    <col min="11729" max="11730" width="12.625" style="13" customWidth="1"/>
    <col min="11731" max="11731" width="18.875" style="13" customWidth="1"/>
    <col min="11732" max="11732" width="11.125" style="13" customWidth="1"/>
    <col min="11733" max="11733" width="9.375" style="13" customWidth="1"/>
    <col min="11734" max="11735" width="17.625" style="13" customWidth="1"/>
    <col min="11736" max="11736" width="1.875" style="13" customWidth="1"/>
    <col min="11737" max="11984" width="9.375" style="13"/>
    <col min="11985" max="11986" width="12.625" style="13" customWidth="1"/>
    <col min="11987" max="11987" width="18.875" style="13" customWidth="1"/>
    <col min="11988" max="11988" width="11.125" style="13" customWidth="1"/>
    <col min="11989" max="11989" width="9.375" style="13" customWidth="1"/>
    <col min="11990" max="11991" width="17.625" style="13" customWidth="1"/>
    <col min="11992" max="11992" width="1.875" style="13" customWidth="1"/>
    <col min="11993" max="12240" width="9.375" style="13"/>
    <col min="12241" max="12242" width="12.625" style="13" customWidth="1"/>
    <col min="12243" max="12243" width="18.875" style="13" customWidth="1"/>
    <col min="12244" max="12244" width="11.125" style="13" customWidth="1"/>
    <col min="12245" max="12245" width="9.375" style="13" customWidth="1"/>
    <col min="12246" max="12247" width="17.625" style="13" customWidth="1"/>
    <col min="12248" max="12248" width="1.875" style="13" customWidth="1"/>
    <col min="12249" max="12496" width="9.375" style="13"/>
    <col min="12497" max="12498" width="12.625" style="13" customWidth="1"/>
    <col min="12499" max="12499" width="18.875" style="13" customWidth="1"/>
    <col min="12500" max="12500" width="11.125" style="13" customWidth="1"/>
    <col min="12501" max="12501" width="9.375" style="13" customWidth="1"/>
    <col min="12502" max="12503" width="17.625" style="13" customWidth="1"/>
    <col min="12504" max="12504" width="1.875" style="13" customWidth="1"/>
    <col min="12505" max="12752" width="9.375" style="13"/>
    <col min="12753" max="12754" width="12.625" style="13" customWidth="1"/>
    <col min="12755" max="12755" width="18.875" style="13" customWidth="1"/>
    <col min="12756" max="12756" width="11.125" style="13" customWidth="1"/>
    <col min="12757" max="12757" width="9.375" style="13" customWidth="1"/>
    <col min="12758" max="12759" width="17.625" style="13" customWidth="1"/>
    <col min="12760" max="12760" width="1.875" style="13" customWidth="1"/>
    <col min="12761" max="13008" width="9.375" style="13"/>
    <col min="13009" max="13010" width="12.625" style="13" customWidth="1"/>
    <col min="13011" max="13011" width="18.875" style="13" customWidth="1"/>
    <col min="13012" max="13012" width="11.125" style="13" customWidth="1"/>
    <col min="13013" max="13013" width="9.375" style="13" customWidth="1"/>
    <col min="13014" max="13015" width="17.625" style="13" customWidth="1"/>
    <col min="13016" max="13016" width="1.875" style="13" customWidth="1"/>
    <col min="13017" max="13264" width="9.375" style="13"/>
    <col min="13265" max="13266" width="12.625" style="13" customWidth="1"/>
    <col min="13267" max="13267" width="18.875" style="13" customWidth="1"/>
    <col min="13268" max="13268" width="11.125" style="13" customWidth="1"/>
    <col min="13269" max="13269" width="9.375" style="13" customWidth="1"/>
    <col min="13270" max="13271" width="17.625" style="13" customWidth="1"/>
    <col min="13272" max="13272" width="1.875" style="13" customWidth="1"/>
    <col min="13273" max="13520" width="9.375" style="13"/>
    <col min="13521" max="13522" width="12.625" style="13" customWidth="1"/>
    <col min="13523" max="13523" width="18.875" style="13" customWidth="1"/>
    <col min="13524" max="13524" width="11.125" style="13" customWidth="1"/>
    <col min="13525" max="13525" width="9.375" style="13" customWidth="1"/>
    <col min="13526" max="13527" width="17.625" style="13" customWidth="1"/>
    <col min="13528" max="13528" width="1.875" style="13" customWidth="1"/>
    <col min="13529" max="13776" width="9.375" style="13"/>
    <col min="13777" max="13778" width="12.625" style="13" customWidth="1"/>
    <col min="13779" max="13779" width="18.875" style="13" customWidth="1"/>
    <col min="13780" max="13780" width="11.125" style="13" customWidth="1"/>
    <col min="13781" max="13781" width="9.375" style="13" customWidth="1"/>
    <col min="13782" max="13783" width="17.625" style="13" customWidth="1"/>
    <col min="13784" max="13784" width="1.875" style="13" customWidth="1"/>
    <col min="13785" max="14032" width="9.375" style="13"/>
    <col min="14033" max="14034" width="12.625" style="13" customWidth="1"/>
    <col min="14035" max="14035" width="18.875" style="13" customWidth="1"/>
    <col min="14036" max="14036" width="11.125" style="13" customWidth="1"/>
    <col min="14037" max="14037" width="9.375" style="13" customWidth="1"/>
    <col min="14038" max="14039" width="17.625" style="13" customWidth="1"/>
    <col min="14040" max="14040" width="1.875" style="13" customWidth="1"/>
    <col min="14041" max="14288" width="9.375" style="13"/>
    <col min="14289" max="14290" width="12.625" style="13" customWidth="1"/>
    <col min="14291" max="14291" width="18.875" style="13" customWidth="1"/>
    <col min="14292" max="14292" width="11.125" style="13" customWidth="1"/>
    <col min="14293" max="14293" width="9.375" style="13" customWidth="1"/>
    <col min="14294" max="14295" width="17.625" style="13" customWidth="1"/>
    <col min="14296" max="14296" width="1.875" style="13" customWidth="1"/>
    <col min="14297" max="14544" width="9.375" style="13"/>
    <col min="14545" max="14546" width="12.625" style="13" customWidth="1"/>
    <col min="14547" max="14547" width="18.875" style="13" customWidth="1"/>
    <col min="14548" max="14548" width="11.125" style="13" customWidth="1"/>
    <col min="14549" max="14549" width="9.375" style="13" customWidth="1"/>
    <col min="14550" max="14551" width="17.625" style="13" customWidth="1"/>
    <col min="14552" max="14552" width="1.875" style="13" customWidth="1"/>
    <col min="14553" max="14800" width="9.375" style="13"/>
    <col min="14801" max="14802" width="12.625" style="13" customWidth="1"/>
    <col min="14803" max="14803" width="18.875" style="13" customWidth="1"/>
    <col min="14804" max="14804" width="11.125" style="13" customWidth="1"/>
    <col min="14805" max="14805" width="9.375" style="13" customWidth="1"/>
    <col min="14806" max="14807" width="17.625" style="13" customWidth="1"/>
    <col min="14808" max="14808" width="1.875" style="13" customWidth="1"/>
    <col min="14809" max="15056" width="9.375" style="13"/>
    <col min="15057" max="15058" width="12.625" style="13" customWidth="1"/>
    <col min="15059" max="15059" width="18.875" style="13" customWidth="1"/>
    <col min="15060" max="15060" width="11.125" style="13" customWidth="1"/>
    <col min="15061" max="15061" width="9.375" style="13" customWidth="1"/>
    <col min="15062" max="15063" width="17.625" style="13" customWidth="1"/>
    <col min="15064" max="15064" width="1.875" style="13" customWidth="1"/>
    <col min="15065" max="15312" width="9.375" style="13"/>
    <col min="15313" max="15314" width="12.625" style="13" customWidth="1"/>
    <col min="15315" max="15315" width="18.875" style="13" customWidth="1"/>
    <col min="15316" max="15316" width="11.125" style="13" customWidth="1"/>
    <col min="15317" max="15317" width="9.375" style="13" customWidth="1"/>
    <col min="15318" max="15319" width="17.625" style="13" customWidth="1"/>
    <col min="15320" max="15320" width="1.875" style="13" customWidth="1"/>
    <col min="15321" max="15568" width="9.375" style="13"/>
    <col min="15569" max="15570" width="12.625" style="13" customWidth="1"/>
    <col min="15571" max="15571" width="18.875" style="13" customWidth="1"/>
    <col min="15572" max="15572" width="11.125" style="13" customWidth="1"/>
    <col min="15573" max="15573" width="9.375" style="13" customWidth="1"/>
    <col min="15574" max="15575" width="17.625" style="13" customWidth="1"/>
    <col min="15576" max="15576" width="1.875" style="13" customWidth="1"/>
    <col min="15577" max="15824" width="9.375" style="13"/>
    <col min="15825" max="15826" width="12.625" style="13" customWidth="1"/>
    <col min="15827" max="15827" width="18.875" style="13" customWidth="1"/>
    <col min="15828" max="15828" width="11.125" style="13" customWidth="1"/>
    <col min="15829" max="15829" width="9.375" style="13" customWidth="1"/>
    <col min="15830" max="15831" width="17.625" style="13" customWidth="1"/>
    <col min="15832" max="15832" width="1.875" style="13" customWidth="1"/>
    <col min="15833" max="16080" width="9.375" style="13"/>
    <col min="16081" max="16082" width="12.625" style="13" customWidth="1"/>
    <col min="16083" max="16083" width="18.875" style="13" customWidth="1"/>
    <col min="16084" max="16084" width="11.125" style="13" customWidth="1"/>
    <col min="16085" max="16085" width="9.375" style="13" customWidth="1"/>
    <col min="16086" max="16087" width="17.625" style="13" customWidth="1"/>
    <col min="16088" max="16088" width="1.875" style="13" customWidth="1"/>
    <col min="16089" max="16384" width="9.375" style="13"/>
  </cols>
  <sheetData>
    <row r="1" spans="2:7" x14ac:dyDescent="0.2">
      <c r="B1" s="167" t="str">
        <f>'9-10-11'!B1:E1</f>
        <v>شركة الحل الأسرع للنقليات</v>
      </c>
      <c r="C1" s="167"/>
      <c r="D1" s="167"/>
      <c r="E1" s="167"/>
      <c r="F1" s="167"/>
      <c r="G1" s="19"/>
    </row>
    <row r="2" spans="2:7" x14ac:dyDescent="0.2">
      <c r="B2" s="168" t="str">
        <f>'9-10-11'!B2:E2</f>
        <v xml:space="preserve">شركة الشخص الواحد - ذات مسئولية محدودة أجنبية </v>
      </c>
      <c r="C2" s="168"/>
      <c r="D2" s="168"/>
      <c r="E2" s="168"/>
      <c r="F2" s="168"/>
    </row>
    <row r="3" spans="2:7" x14ac:dyDescent="0.2">
      <c r="B3" s="167" t="str">
        <f>'9-10-11'!B3:E3</f>
        <v>إيضاحات حول القوائم المالية عن السنة المنتهية في 31 ديسمبر 2024م</v>
      </c>
      <c r="C3" s="167"/>
      <c r="D3" s="167"/>
      <c r="E3" s="167"/>
      <c r="F3" s="167"/>
      <c r="G3" s="16"/>
    </row>
    <row r="4" spans="2:7" x14ac:dyDescent="0.2">
      <c r="B4" s="169" t="str">
        <f>'9-10-11'!B4:E4</f>
        <v>(جميع المبالغ بالريال السعودي)</v>
      </c>
      <c r="C4" s="169"/>
      <c r="D4" s="169"/>
      <c r="E4" s="169"/>
      <c r="F4" s="169"/>
      <c r="G4" s="16"/>
    </row>
    <row r="5" spans="2:7" x14ac:dyDescent="0.2">
      <c r="B5" s="14"/>
      <c r="C5" s="14"/>
      <c r="D5" s="14"/>
      <c r="E5" s="14"/>
      <c r="F5" s="14"/>
      <c r="G5" s="16"/>
    </row>
    <row r="6" spans="2:7" ht="30.75" customHeight="1" x14ac:dyDescent="0.2">
      <c r="B6" s="53" t="s">
        <v>167</v>
      </c>
      <c r="C6" s="53"/>
      <c r="D6" s="70" t="str">
        <f>'9-10-11'!F14</f>
        <v>31 ديسمبر 2024م</v>
      </c>
      <c r="E6" s="48"/>
      <c r="F6" s="70" t="s">
        <v>52</v>
      </c>
      <c r="G6" s="16"/>
    </row>
    <row r="7" spans="2:7" ht="30.75" customHeight="1" x14ac:dyDescent="0.5">
      <c r="B7" s="49" t="s">
        <v>62</v>
      </c>
      <c r="C7" s="49"/>
      <c r="D7" s="106">
        <f>3796599-175</f>
        <v>3796424</v>
      </c>
      <c r="E7" s="22"/>
      <c r="F7" s="17">
        <v>1424920</v>
      </c>
      <c r="G7" s="16"/>
    </row>
    <row r="8" spans="2:7" ht="30.75" customHeight="1" thickBot="1" x14ac:dyDescent="0.25">
      <c r="B8" s="12"/>
      <c r="C8" s="12"/>
      <c r="D8" s="50">
        <f>ROUND(SUM(D7:D7),0)</f>
        <v>3796424</v>
      </c>
      <c r="E8" s="12"/>
      <c r="F8" s="50">
        <f>ROUND(SUM(F7:F7),0)</f>
        <v>1424920</v>
      </c>
      <c r="G8" s="16"/>
    </row>
    <row r="9" spans="2:7" ht="21" thickTop="1" x14ac:dyDescent="0.2">
      <c r="B9" s="16"/>
      <c r="C9" s="16"/>
      <c r="D9" s="16"/>
      <c r="E9" s="16"/>
      <c r="F9" s="16"/>
      <c r="G9" s="16"/>
    </row>
    <row r="10" spans="2:7" s="51" customFormat="1" ht="32.25" customHeight="1" x14ac:dyDescent="0.2">
      <c r="B10" s="53" t="s">
        <v>168</v>
      </c>
      <c r="C10" s="53"/>
      <c r="D10" s="70" t="str">
        <f>D6</f>
        <v>31 ديسمبر 2024م</v>
      </c>
      <c r="E10" s="48"/>
      <c r="F10" s="70" t="str">
        <f>F6</f>
        <v>31 ديسمبر 2023م</v>
      </c>
    </row>
    <row r="11" spans="2:7" s="51" customFormat="1" ht="32.25" customHeight="1" x14ac:dyDescent="0.5">
      <c r="B11" s="49" t="s">
        <v>223</v>
      </c>
      <c r="C11" s="49"/>
      <c r="D11" s="17">
        <f>'ميزان المراجعة'!G36</f>
        <v>2411613.42</v>
      </c>
      <c r="E11" s="22"/>
      <c r="F11" s="17">
        <v>1297043</v>
      </c>
    </row>
    <row r="12" spans="2:7" s="51" customFormat="1" ht="32.25" customHeight="1" x14ac:dyDescent="0.5">
      <c r="B12" s="49" t="s">
        <v>171</v>
      </c>
      <c r="C12" s="49"/>
      <c r="D12" s="17">
        <f>'ميزان المراجعة'!G34+'ميزان المراجعة'!G35</f>
        <v>675299.97000000009</v>
      </c>
      <c r="E12" s="22"/>
      <c r="F12" s="17">
        <v>38807</v>
      </c>
    </row>
    <row r="13" spans="2:7" s="51" customFormat="1" ht="32.25" customHeight="1" thickBot="1" x14ac:dyDescent="0.25">
      <c r="B13" s="12"/>
      <c r="C13" s="12"/>
      <c r="D13" s="50">
        <f>ROUND(SUM(D11:D12),0)</f>
        <v>3086913</v>
      </c>
      <c r="E13" s="12"/>
      <c r="F13" s="50">
        <f>ROUND(SUM(F11:F12),0)</f>
        <v>1335850</v>
      </c>
    </row>
    <row r="14" spans="2:7" s="51" customFormat="1" ht="21" thickTop="1" x14ac:dyDescent="0.2">
      <c r="B14" s="12"/>
      <c r="C14" s="12"/>
      <c r="D14" s="12"/>
      <c r="E14" s="12"/>
      <c r="F14" s="52"/>
    </row>
    <row r="15" spans="2:7" s="51" customFormat="1" x14ac:dyDescent="0.2">
      <c r="B15" s="53" t="s">
        <v>206</v>
      </c>
      <c r="C15" s="53"/>
      <c r="D15" s="9" t="str">
        <f>'16-14'!D10</f>
        <v>31 ديسمبر 2024م</v>
      </c>
      <c r="E15" s="53"/>
      <c r="F15" s="9" t="str">
        <f>'16-14'!F10</f>
        <v>31 ديسمبر 2023م</v>
      </c>
    </row>
    <row r="16" spans="2:7" s="51" customFormat="1" ht="27" customHeight="1" x14ac:dyDescent="0.2">
      <c r="B16" s="55" t="s">
        <v>141</v>
      </c>
      <c r="C16" s="55"/>
      <c r="D16" s="17">
        <v>78000</v>
      </c>
      <c r="E16" s="22"/>
      <c r="F16" s="17">
        <v>10000</v>
      </c>
    </row>
    <row r="17" spans="2:6" s="56" customFormat="1" ht="27" customHeight="1" x14ac:dyDescent="0.2">
      <c r="B17" s="55" t="s">
        <v>153</v>
      </c>
      <c r="C17" s="55"/>
      <c r="D17" s="17">
        <v>1853.04</v>
      </c>
      <c r="E17" s="22"/>
      <c r="F17" s="17">
        <v>4644</v>
      </c>
    </row>
    <row r="18" spans="2:6" ht="27" customHeight="1" x14ac:dyDescent="0.2">
      <c r="B18" s="55" t="s">
        <v>149</v>
      </c>
      <c r="C18" s="55"/>
      <c r="D18" s="17">
        <v>10889</v>
      </c>
      <c r="E18" s="22"/>
      <c r="F18" s="17">
        <v>0</v>
      </c>
    </row>
    <row r="19" spans="2:6" ht="27" customHeight="1" x14ac:dyDescent="0.2">
      <c r="B19" s="55" t="s">
        <v>72</v>
      </c>
      <c r="C19" s="55"/>
      <c r="D19" s="17">
        <f>351550+69177+21150</f>
        <v>441877</v>
      </c>
      <c r="E19" s="22"/>
      <c r="F19" s="17">
        <v>31000</v>
      </c>
    </row>
    <row r="20" spans="2:6" ht="27" customHeight="1" x14ac:dyDescent="0.2">
      <c r="B20" s="55" t="s">
        <v>151</v>
      </c>
      <c r="C20" s="55"/>
      <c r="D20" s="17">
        <v>9000</v>
      </c>
      <c r="E20" s="22"/>
      <c r="F20" s="17">
        <v>7000</v>
      </c>
    </row>
    <row r="21" spans="2:6" ht="27" customHeight="1" x14ac:dyDescent="0.2">
      <c r="B21" s="55" t="s">
        <v>194</v>
      </c>
      <c r="C21" s="55"/>
      <c r="D21" s="17">
        <v>148054</v>
      </c>
      <c r="E21" s="22"/>
      <c r="F21" s="17">
        <v>56767</v>
      </c>
    </row>
    <row r="22" spans="2:6" s="51" customFormat="1" ht="27" customHeight="1" x14ac:dyDescent="0.2">
      <c r="B22" s="157" t="s">
        <v>205</v>
      </c>
      <c r="C22" s="157"/>
      <c r="D22" s="17">
        <v>3250</v>
      </c>
      <c r="E22" s="22"/>
      <c r="F22" s="17">
        <v>840</v>
      </c>
    </row>
    <row r="23" spans="2:6" ht="27" customHeight="1" x14ac:dyDescent="0.2">
      <c r="B23" s="55" t="s">
        <v>156</v>
      </c>
      <c r="C23" s="55"/>
      <c r="D23" s="17">
        <v>129145</v>
      </c>
      <c r="E23" s="22"/>
      <c r="F23" s="17">
        <v>0</v>
      </c>
    </row>
    <row r="24" spans="2:6" ht="27" customHeight="1" x14ac:dyDescent="0.2">
      <c r="B24" s="55" t="s">
        <v>145</v>
      </c>
      <c r="C24" s="55"/>
      <c r="D24" s="57">
        <v>93000</v>
      </c>
      <c r="E24" s="22"/>
      <c r="F24" s="57">
        <v>0</v>
      </c>
    </row>
    <row r="25" spans="2:6" s="51" customFormat="1" ht="27" customHeight="1" thickBot="1" x14ac:dyDescent="0.25">
      <c r="B25" s="22"/>
      <c r="C25" s="22"/>
      <c r="D25" s="58">
        <f>ROUND(SUM(D16:D24),0)</f>
        <v>915068</v>
      </c>
      <c r="E25" s="22"/>
      <c r="F25" s="58">
        <f>ROUND(SUM(F16:F24),0)</f>
        <v>110251</v>
      </c>
    </row>
    <row r="26" spans="2:6" s="51" customFormat="1" ht="21" thickTop="1" x14ac:dyDescent="0.2">
      <c r="B26" s="22"/>
      <c r="C26" s="22"/>
      <c r="D26" s="138"/>
      <c r="E26" s="22"/>
      <c r="F26" s="138"/>
    </row>
    <row r="27" spans="2:6" s="51" customFormat="1" x14ac:dyDescent="0.2">
      <c r="B27" s="22"/>
      <c r="C27" s="22"/>
      <c r="D27" s="138"/>
      <c r="E27" s="22"/>
      <c r="F27" s="138"/>
    </row>
    <row r="28" spans="2:6" s="51" customFormat="1" x14ac:dyDescent="0.2">
      <c r="B28" s="22"/>
      <c r="C28" s="22"/>
      <c r="D28" s="138"/>
      <c r="E28" s="22"/>
      <c r="F28" s="138"/>
    </row>
    <row r="29" spans="2:6" s="51" customFormat="1" x14ac:dyDescent="0.2">
      <c r="B29" s="12"/>
      <c r="C29" s="12"/>
      <c r="D29" s="12"/>
      <c r="E29" s="12"/>
      <c r="F29" s="52"/>
    </row>
    <row r="30" spans="2:6" s="51" customFormat="1" x14ac:dyDescent="0.2">
      <c r="B30" s="172">
        <v>20</v>
      </c>
      <c r="C30" s="172"/>
      <c r="D30" s="172"/>
      <c r="E30" s="172"/>
      <c r="F30" s="172"/>
    </row>
    <row r="31" spans="2:6" s="51" customFormat="1" x14ac:dyDescent="0.2">
      <c r="B31" s="59"/>
      <c r="C31" s="59"/>
      <c r="D31" s="59"/>
      <c r="E31" s="59"/>
      <c r="F31" s="60"/>
    </row>
  </sheetData>
  <mergeCells count="5">
    <mergeCell ref="B30:F30"/>
    <mergeCell ref="B1:F1"/>
    <mergeCell ref="B2:F2"/>
    <mergeCell ref="B3:F3"/>
    <mergeCell ref="B4:F4"/>
  </mergeCells>
  <printOptions horizontalCentered="1"/>
  <pageMargins left="0" right="0.37" top="0.62992125984251968" bottom="0" header="0" footer="0"/>
  <pageSetup paperSize="9" firstPageNumber="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39"/>
  <sheetViews>
    <sheetView showGridLines="0" rightToLeft="1" view="pageBreakPreview" topLeftCell="A4" zoomScaleNormal="130" zoomScaleSheetLayoutView="100" zoomScalePageLayoutView="130" workbookViewId="0">
      <selection activeCell="A33" sqref="A33:XFD34"/>
    </sheetView>
  </sheetViews>
  <sheetFormatPr defaultColWidth="9.375" defaultRowHeight="20.25" x14ac:dyDescent="0.2"/>
  <cols>
    <col min="1" max="1" width="1.625" style="13" customWidth="1"/>
    <col min="2" max="2" width="38.875" style="13" customWidth="1"/>
    <col min="3" max="3" width="6.875" style="13" customWidth="1"/>
    <col min="4" max="4" width="1.625" style="13" customWidth="1"/>
    <col min="5" max="5" width="13.375" style="13" customWidth="1"/>
    <col min="6" max="6" width="1.625" style="13" customWidth="1"/>
    <col min="7" max="7" width="13.375" style="14" customWidth="1"/>
    <col min="8" max="8" width="3" style="14" customWidth="1"/>
    <col min="9" max="9" width="10" style="13" bestFit="1" customWidth="1"/>
    <col min="10" max="251" width="9.375" style="13"/>
    <col min="252" max="252" width="12.625" style="13" customWidth="1"/>
    <col min="253" max="253" width="31.875" style="13" customWidth="1"/>
    <col min="254" max="254" width="5" style="13" customWidth="1"/>
    <col min="255" max="255" width="1.875" style="13" customWidth="1"/>
    <col min="256" max="256" width="7.375" style="13" customWidth="1"/>
    <col min="257" max="257" width="2.375" style="13" customWidth="1"/>
    <col min="258" max="258" width="23" style="13" bestFit="1" customWidth="1"/>
    <col min="259" max="259" width="1.625" style="13" customWidth="1"/>
    <col min="260" max="260" width="23" style="13" bestFit="1" customWidth="1"/>
    <col min="261" max="261" width="1.625" style="13" customWidth="1"/>
    <col min="262" max="262" width="19.625" style="13" customWidth="1"/>
    <col min="263" max="263" width="29.375" style="13" customWidth="1"/>
    <col min="264" max="507" width="9.375" style="13"/>
    <col min="508" max="508" width="12.625" style="13" customWidth="1"/>
    <col min="509" max="509" width="31.875" style="13" customWidth="1"/>
    <col min="510" max="510" width="5" style="13" customWidth="1"/>
    <col min="511" max="511" width="1.875" style="13" customWidth="1"/>
    <col min="512" max="512" width="7.375" style="13" customWidth="1"/>
    <col min="513" max="513" width="2.375" style="13" customWidth="1"/>
    <col min="514" max="514" width="23" style="13" bestFit="1" customWidth="1"/>
    <col min="515" max="515" width="1.625" style="13" customWidth="1"/>
    <col min="516" max="516" width="23" style="13" bestFit="1" customWidth="1"/>
    <col min="517" max="517" width="1.625" style="13" customWidth="1"/>
    <col min="518" max="518" width="19.625" style="13" customWidth="1"/>
    <col min="519" max="519" width="29.375" style="13" customWidth="1"/>
    <col min="520" max="763" width="9.375" style="13"/>
    <col min="764" max="764" width="12.625" style="13" customWidth="1"/>
    <col min="765" max="765" width="31.875" style="13" customWidth="1"/>
    <col min="766" max="766" width="5" style="13" customWidth="1"/>
    <col min="767" max="767" width="1.875" style="13" customWidth="1"/>
    <col min="768" max="768" width="7.375" style="13" customWidth="1"/>
    <col min="769" max="769" width="2.375" style="13" customWidth="1"/>
    <col min="770" max="770" width="23" style="13" bestFit="1" customWidth="1"/>
    <col min="771" max="771" width="1.625" style="13" customWidth="1"/>
    <col min="772" max="772" width="23" style="13" bestFit="1" customWidth="1"/>
    <col min="773" max="773" width="1.625" style="13" customWidth="1"/>
    <col min="774" max="774" width="19.625" style="13" customWidth="1"/>
    <col min="775" max="775" width="29.375" style="13" customWidth="1"/>
    <col min="776" max="1019" width="9.375" style="13"/>
    <col min="1020" max="1020" width="12.625" style="13" customWidth="1"/>
    <col min="1021" max="1021" width="31.875" style="13" customWidth="1"/>
    <col min="1022" max="1022" width="5" style="13" customWidth="1"/>
    <col min="1023" max="1023" width="1.875" style="13" customWidth="1"/>
    <col min="1024" max="1024" width="7.375" style="13" customWidth="1"/>
    <col min="1025" max="1025" width="2.375" style="13" customWidth="1"/>
    <col min="1026" max="1026" width="23" style="13" bestFit="1" customWidth="1"/>
    <col min="1027" max="1027" width="1.625" style="13" customWidth="1"/>
    <col min="1028" max="1028" width="23" style="13" bestFit="1" customWidth="1"/>
    <col min="1029" max="1029" width="1.625" style="13" customWidth="1"/>
    <col min="1030" max="1030" width="19.625" style="13" customWidth="1"/>
    <col min="1031" max="1031" width="29.375" style="13" customWidth="1"/>
    <col min="1032" max="1275" width="9.375" style="13"/>
    <col min="1276" max="1276" width="12.625" style="13" customWidth="1"/>
    <col min="1277" max="1277" width="31.875" style="13" customWidth="1"/>
    <col min="1278" max="1278" width="5" style="13" customWidth="1"/>
    <col min="1279" max="1279" width="1.875" style="13" customWidth="1"/>
    <col min="1280" max="1280" width="7.375" style="13" customWidth="1"/>
    <col min="1281" max="1281" width="2.375" style="13" customWidth="1"/>
    <col min="1282" max="1282" width="23" style="13" bestFit="1" customWidth="1"/>
    <col min="1283" max="1283" width="1.625" style="13" customWidth="1"/>
    <col min="1284" max="1284" width="23" style="13" bestFit="1" customWidth="1"/>
    <col min="1285" max="1285" width="1.625" style="13" customWidth="1"/>
    <col min="1286" max="1286" width="19.625" style="13" customWidth="1"/>
    <col min="1287" max="1287" width="29.375" style="13" customWidth="1"/>
    <col min="1288" max="1531" width="9.375" style="13"/>
    <col min="1532" max="1532" width="12.625" style="13" customWidth="1"/>
    <col min="1533" max="1533" width="31.875" style="13" customWidth="1"/>
    <col min="1534" max="1534" width="5" style="13" customWidth="1"/>
    <col min="1535" max="1535" width="1.875" style="13" customWidth="1"/>
    <col min="1536" max="1536" width="7.375" style="13" customWidth="1"/>
    <col min="1537" max="1537" width="2.375" style="13" customWidth="1"/>
    <col min="1538" max="1538" width="23" style="13" bestFit="1" customWidth="1"/>
    <col min="1539" max="1539" width="1.625" style="13" customWidth="1"/>
    <col min="1540" max="1540" width="23" style="13" bestFit="1" customWidth="1"/>
    <col min="1541" max="1541" width="1.625" style="13" customWidth="1"/>
    <col min="1542" max="1542" width="19.625" style="13" customWidth="1"/>
    <col min="1543" max="1543" width="29.375" style="13" customWidth="1"/>
    <col min="1544" max="1787" width="9.375" style="13"/>
    <col min="1788" max="1788" width="12.625" style="13" customWidth="1"/>
    <col min="1789" max="1789" width="31.875" style="13" customWidth="1"/>
    <col min="1790" max="1790" width="5" style="13" customWidth="1"/>
    <col min="1791" max="1791" width="1.875" style="13" customWidth="1"/>
    <col min="1792" max="1792" width="7.375" style="13" customWidth="1"/>
    <col min="1793" max="1793" width="2.375" style="13" customWidth="1"/>
    <col min="1794" max="1794" width="23" style="13" bestFit="1" customWidth="1"/>
    <col min="1795" max="1795" width="1.625" style="13" customWidth="1"/>
    <col min="1796" max="1796" width="23" style="13" bestFit="1" customWidth="1"/>
    <col min="1797" max="1797" width="1.625" style="13" customWidth="1"/>
    <col min="1798" max="1798" width="19.625" style="13" customWidth="1"/>
    <col min="1799" max="1799" width="29.375" style="13" customWidth="1"/>
    <col min="1800" max="2043" width="9.375" style="13"/>
    <col min="2044" max="2044" width="12.625" style="13" customWidth="1"/>
    <col min="2045" max="2045" width="31.875" style="13" customWidth="1"/>
    <col min="2046" max="2046" width="5" style="13" customWidth="1"/>
    <col min="2047" max="2047" width="1.875" style="13" customWidth="1"/>
    <col min="2048" max="2048" width="7.375" style="13" customWidth="1"/>
    <col min="2049" max="2049" width="2.375" style="13" customWidth="1"/>
    <col min="2050" max="2050" width="23" style="13" bestFit="1" customWidth="1"/>
    <col min="2051" max="2051" width="1.625" style="13" customWidth="1"/>
    <col min="2052" max="2052" width="23" style="13" bestFit="1" customWidth="1"/>
    <col min="2053" max="2053" width="1.625" style="13" customWidth="1"/>
    <col min="2054" max="2054" width="19.625" style="13" customWidth="1"/>
    <col min="2055" max="2055" width="29.375" style="13" customWidth="1"/>
    <col min="2056" max="2299" width="9.375" style="13"/>
    <col min="2300" max="2300" width="12.625" style="13" customWidth="1"/>
    <col min="2301" max="2301" width="31.875" style="13" customWidth="1"/>
    <col min="2302" max="2302" width="5" style="13" customWidth="1"/>
    <col min="2303" max="2303" width="1.875" style="13" customWidth="1"/>
    <col min="2304" max="2304" width="7.375" style="13" customWidth="1"/>
    <col min="2305" max="2305" width="2.375" style="13" customWidth="1"/>
    <col min="2306" max="2306" width="23" style="13" bestFit="1" customWidth="1"/>
    <col min="2307" max="2307" width="1.625" style="13" customWidth="1"/>
    <col min="2308" max="2308" width="23" style="13" bestFit="1" customWidth="1"/>
    <col min="2309" max="2309" width="1.625" style="13" customWidth="1"/>
    <col min="2310" max="2310" width="19.625" style="13" customWidth="1"/>
    <col min="2311" max="2311" width="29.375" style="13" customWidth="1"/>
    <col min="2312" max="2555" width="9.375" style="13"/>
    <col min="2556" max="2556" width="12.625" style="13" customWidth="1"/>
    <col min="2557" max="2557" width="31.875" style="13" customWidth="1"/>
    <col min="2558" max="2558" width="5" style="13" customWidth="1"/>
    <col min="2559" max="2559" width="1.875" style="13" customWidth="1"/>
    <col min="2560" max="2560" width="7.375" style="13" customWidth="1"/>
    <col min="2561" max="2561" width="2.375" style="13" customWidth="1"/>
    <col min="2562" max="2562" width="23" style="13" bestFit="1" customWidth="1"/>
    <col min="2563" max="2563" width="1.625" style="13" customWidth="1"/>
    <col min="2564" max="2564" width="23" style="13" bestFit="1" customWidth="1"/>
    <col min="2565" max="2565" width="1.625" style="13" customWidth="1"/>
    <col min="2566" max="2566" width="19.625" style="13" customWidth="1"/>
    <col min="2567" max="2567" width="29.375" style="13" customWidth="1"/>
    <col min="2568" max="2811" width="9.375" style="13"/>
    <col min="2812" max="2812" width="12.625" style="13" customWidth="1"/>
    <col min="2813" max="2813" width="31.875" style="13" customWidth="1"/>
    <col min="2814" max="2814" width="5" style="13" customWidth="1"/>
    <col min="2815" max="2815" width="1.875" style="13" customWidth="1"/>
    <col min="2816" max="2816" width="7.375" style="13" customWidth="1"/>
    <col min="2817" max="2817" width="2.375" style="13" customWidth="1"/>
    <col min="2818" max="2818" width="23" style="13" bestFit="1" customWidth="1"/>
    <col min="2819" max="2819" width="1.625" style="13" customWidth="1"/>
    <col min="2820" max="2820" width="23" style="13" bestFit="1" customWidth="1"/>
    <col min="2821" max="2821" width="1.625" style="13" customWidth="1"/>
    <col min="2822" max="2822" width="19.625" style="13" customWidth="1"/>
    <col min="2823" max="2823" width="29.375" style="13" customWidth="1"/>
    <col min="2824" max="3067" width="9.375" style="13"/>
    <col min="3068" max="3068" width="12.625" style="13" customWidth="1"/>
    <col min="3069" max="3069" width="31.875" style="13" customWidth="1"/>
    <col min="3070" max="3070" width="5" style="13" customWidth="1"/>
    <col min="3071" max="3071" width="1.875" style="13" customWidth="1"/>
    <col min="3072" max="3072" width="7.375" style="13" customWidth="1"/>
    <col min="3073" max="3073" width="2.375" style="13" customWidth="1"/>
    <col min="3074" max="3074" width="23" style="13" bestFit="1" customWidth="1"/>
    <col min="3075" max="3075" width="1.625" style="13" customWidth="1"/>
    <col min="3076" max="3076" width="23" style="13" bestFit="1" customWidth="1"/>
    <col min="3077" max="3077" width="1.625" style="13" customWidth="1"/>
    <col min="3078" max="3078" width="19.625" style="13" customWidth="1"/>
    <col min="3079" max="3079" width="29.375" style="13" customWidth="1"/>
    <col min="3080" max="3323" width="9.375" style="13"/>
    <col min="3324" max="3324" width="12.625" style="13" customWidth="1"/>
    <col min="3325" max="3325" width="31.875" style="13" customWidth="1"/>
    <col min="3326" max="3326" width="5" style="13" customWidth="1"/>
    <col min="3327" max="3327" width="1.875" style="13" customWidth="1"/>
    <col min="3328" max="3328" width="7.375" style="13" customWidth="1"/>
    <col min="3329" max="3329" width="2.375" style="13" customWidth="1"/>
    <col min="3330" max="3330" width="23" style="13" bestFit="1" customWidth="1"/>
    <col min="3331" max="3331" width="1.625" style="13" customWidth="1"/>
    <col min="3332" max="3332" width="23" style="13" bestFit="1" customWidth="1"/>
    <col min="3333" max="3333" width="1.625" style="13" customWidth="1"/>
    <col min="3334" max="3334" width="19.625" style="13" customWidth="1"/>
    <col min="3335" max="3335" width="29.375" style="13" customWidth="1"/>
    <col min="3336" max="3579" width="9.375" style="13"/>
    <col min="3580" max="3580" width="12.625" style="13" customWidth="1"/>
    <col min="3581" max="3581" width="31.875" style="13" customWidth="1"/>
    <col min="3582" max="3582" width="5" style="13" customWidth="1"/>
    <col min="3583" max="3583" width="1.875" style="13" customWidth="1"/>
    <col min="3584" max="3584" width="7.375" style="13" customWidth="1"/>
    <col min="3585" max="3585" width="2.375" style="13" customWidth="1"/>
    <col min="3586" max="3586" width="23" style="13" bestFit="1" customWidth="1"/>
    <col min="3587" max="3587" width="1.625" style="13" customWidth="1"/>
    <col min="3588" max="3588" width="23" style="13" bestFit="1" customWidth="1"/>
    <col min="3589" max="3589" width="1.625" style="13" customWidth="1"/>
    <col min="3590" max="3590" width="19.625" style="13" customWidth="1"/>
    <col min="3591" max="3591" width="29.375" style="13" customWidth="1"/>
    <col min="3592" max="3835" width="9.375" style="13"/>
    <col min="3836" max="3836" width="12.625" style="13" customWidth="1"/>
    <col min="3837" max="3837" width="31.875" style="13" customWidth="1"/>
    <col min="3838" max="3838" width="5" style="13" customWidth="1"/>
    <col min="3839" max="3839" width="1.875" style="13" customWidth="1"/>
    <col min="3840" max="3840" width="7.375" style="13" customWidth="1"/>
    <col min="3841" max="3841" width="2.375" style="13" customWidth="1"/>
    <col min="3842" max="3842" width="23" style="13" bestFit="1" customWidth="1"/>
    <col min="3843" max="3843" width="1.625" style="13" customWidth="1"/>
    <col min="3844" max="3844" width="23" style="13" bestFit="1" customWidth="1"/>
    <col min="3845" max="3845" width="1.625" style="13" customWidth="1"/>
    <col min="3846" max="3846" width="19.625" style="13" customWidth="1"/>
    <col min="3847" max="3847" width="29.375" style="13" customWidth="1"/>
    <col min="3848" max="4091" width="9.375" style="13"/>
    <col min="4092" max="4092" width="12.625" style="13" customWidth="1"/>
    <col min="4093" max="4093" width="31.875" style="13" customWidth="1"/>
    <col min="4094" max="4094" width="5" style="13" customWidth="1"/>
    <col min="4095" max="4095" width="1.875" style="13" customWidth="1"/>
    <col min="4096" max="4096" width="7.375" style="13" customWidth="1"/>
    <col min="4097" max="4097" width="2.375" style="13" customWidth="1"/>
    <col min="4098" max="4098" width="23" style="13" bestFit="1" customWidth="1"/>
    <col min="4099" max="4099" width="1.625" style="13" customWidth="1"/>
    <col min="4100" max="4100" width="23" style="13" bestFit="1" customWidth="1"/>
    <col min="4101" max="4101" width="1.625" style="13" customWidth="1"/>
    <col min="4102" max="4102" width="19.625" style="13" customWidth="1"/>
    <col min="4103" max="4103" width="29.375" style="13" customWidth="1"/>
    <col min="4104" max="4347" width="9.375" style="13"/>
    <col min="4348" max="4348" width="12.625" style="13" customWidth="1"/>
    <col min="4349" max="4349" width="31.875" style="13" customWidth="1"/>
    <col min="4350" max="4350" width="5" style="13" customWidth="1"/>
    <col min="4351" max="4351" width="1.875" style="13" customWidth="1"/>
    <col min="4352" max="4352" width="7.375" style="13" customWidth="1"/>
    <col min="4353" max="4353" width="2.375" style="13" customWidth="1"/>
    <col min="4354" max="4354" width="23" style="13" bestFit="1" customWidth="1"/>
    <col min="4355" max="4355" width="1.625" style="13" customWidth="1"/>
    <col min="4356" max="4356" width="23" style="13" bestFit="1" customWidth="1"/>
    <col min="4357" max="4357" width="1.625" style="13" customWidth="1"/>
    <col min="4358" max="4358" width="19.625" style="13" customWidth="1"/>
    <col min="4359" max="4359" width="29.375" style="13" customWidth="1"/>
    <col min="4360" max="4603" width="9.375" style="13"/>
    <col min="4604" max="4604" width="12.625" style="13" customWidth="1"/>
    <col min="4605" max="4605" width="31.875" style="13" customWidth="1"/>
    <col min="4606" max="4606" width="5" style="13" customWidth="1"/>
    <col min="4607" max="4607" width="1.875" style="13" customWidth="1"/>
    <col min="4608" max="4608" width="7.375" style="13" customWidth="1"/>
    <col min="4609" max="4609" width="2.375" style="13" customWidth="1"/>
    <col min="4610" max="4610" width="23" style="13" bestFit="1" customWidth="1"/>
    <col min="4611" max="4611" width="1.625" style="13" customWidth="1"/>
    <col min="4612" max="4612" width="23" style="13" bestFit="1" customWidth="1"/>
    <col min="4613" max="4613" width="1.625" style="13" customWidth="1"/>
    <col min="4614" max="4614" width="19.625" style="13" customWidth="1"/>
    <col min="4615" max="4615" width="29.375" style="13" customWidth="1"/>
    <col min="4616" max="4859" width="9.375" style="13"/>
    <col min="4860" max="4860" width="12.625" style="13" customWidth="1"/>
    <col min="4861" max="4861" width="31.875" style="13" customWidth="1"/>
    <col min="4862" max="4862" width="5" style="13" customWidth="1"/>
    <col min="4863" max="4863" width="1.875" style="13" customWidth="1"/>
    <col min="4864" max="4864" width="7.375" style="13" customWidth="1"/>
    <col min="4865" max="4865" width="2.375" style="13" customWidth="1"/>
    <col min="4866" max="4866" width="23" style="13" bestFit="1" customWidth="1"/>
    <col min="4867" max="4867" width="1.625" style="13" customWidth="1"/>
    <col min="4868" max="4868" width="23" style="13" bestFit="1" customWidth="1"/>
    <col min="4869" max="4869" width="1.625" style="13" customWidth="1"/>
    <col min="4870" max="4870" width="19.625" style="13" customWidth="1"/>
    <col min="4871" max="4871" width="29.375" style="13" customWidth="1"/>
    <col min="4872" max="5115" width="9.375" style="13"/>
    <col min="5116" max="5116" width="12.625" style="13" customWidth="1"/>
    <col min="5117" max="5117" width="31.875" style="13" customWidth="1"/>
    <col min="5118" max="5118" width="5" style="13" customWidth="1"/>
    <col min="5119" max="5119" width="1.875" style="13" customWidth="1"/>
    <col min="5120" max="5120" width="7.375" style="13" customWidth="1"/>
    <col min="5121" max="5121" width="2.375" style="13" customWidth="1"/>
    <col min="5122" max="5122" width="23" style="13" bestFit="1" customWidth="1"/>
    <col min="5123" max="5123" width="1.625" style="13" customWidth="1"/>
    <col min="5124" max="5124" width="23" style="13" bestFit="1" customWidth="1"/>
    <col min="5125" max="5125" width="1.625" style="13" customWidth="1"/>
    <col min="5126" max="5126" width="19.625" style="13" customWidth="1"/>
    <col min="5127" max="5127" width="29.375" style="13" customWidth="1"/>
    <col min="5128" max="5371" width="9.375" style="13"/>
    <col min="5372" max="5372" width="12.625" style="13" customWidth="1"/>
    <col min="5373" max="5373" width="31.875" style="13" customWidth="1"/>
    <col min="5374" max="5374" width="5" style="13" customWidth="1"/>
    <col min="5375" max="5375" width="1.875" style="13" customWidth="1"/>
    <col min="5376" max="5376" width="7.375" style="13" customWidth="1"/>
    <col min="5377" max="5377" width="2.375" style="13" customWidth="1"/>
    <col min="5378" max="5378" width="23" style="13" bestFit="1" customWidth="1"/>
    <col min="5379" max="5379" width="1.625" style="13" customWidth="1"/>
    <col min="5380" max="5380" width="23" style="13" bestFit="1" customWidth="1"/>
    <col min="5381" max="5381" width="1.625" style="13" customWidth="1"/>
    <col min="5382" max="5382" width="19.625" style="13" customWidth="1"/>
    <col min="5383" max="5383" width="29.375" style="13" customWidth="1"/>
    <col min="5384" max="5627" width="9.375" style="13"/>
    <col min="5628" max="5628" width="12.625" style="13" customWidth="1"/>
    <col min="5629" max="5629" width="31.875" style="13" customWidth="1"/>
    <col min="5630" max="5630" width="5" style="13" customWidth="1"/>
    <col min="5631" max="5631" width="1.875" style="13" customWidth="1"/>
    <col min="5632" max="5632" width="7.375" style="13" customWidth="1"/>
    <col min="5633" max="5633" width="2.375" style="13" customWidth="1"/>
    <col min="5634" max="5634" width="23" style="13" bestFit="1" customWidth="1"/>
    <col min="5635" max="5635" width="1.625" style="13" customWidth="1"/>
    <col min="5636" max="5636" width="23" style="13" bestFit="1" customWidth="1"/>
    <col min="5637" max="5637" width="1.625" style="13" customWidth="1"/>
    <col min="5638" max="5638" width="19.625" style="13" customWidth="1"/>
    <col min="5639" max="5639" width="29.375" style="13" customWidth="1"/>
    <col min="5640" max="5883" width="9.375" style="13"/>
    <col min="5884" max="5884" width="12.625" style="13" customWidth="1"/>
    <col min="5885" max="5885" width="31.875" style="13" customWidth="1"/>
    <col min="5886" max="5886" width="5" style="13" customWidth="1"/>
    <col min="5887" max="5887" width="1.875" style="13" customWidth="1"/>
    <col min="5888" max="5888" width="7.375" style="13" customWidth="1"/>
    <col min="5889" max="5889" width="2.375" style="13" customWidth="1"/>
    <col min="5890" max="5890" width="23" style="13" bestFit="1" customWidth="1"/>
    <col min="5891" max="5891" width="1.625" style="13" customWidth="1"/>
    <col min="5892" max="5892" width="23" style="13" bestFit="1" customWidth="1"/>
    <col min="5893" max="5893" width="1.625" style="13" customWidth="1"/>
    <col min="5894" max="5894" width="19.625" style="13" customWidth="1"/>
    <col min="5895" max="5895" width="29.375" style="13" customWidth="1"/>
    <col min="5896" max="6139" width="9.375" style="13"/>
    <col min="6140" max="6140" width="12.625" style="13" customWidth="1"/>
    <col min="6141" max="6141" width="31.875" style="13" customWidth="1"/>
    <col min="6142" max="6142" width="5" style="13" customWidth="1"/>
    <col min="6143" max="6143" width="1.875" style="13" customWidth="1"/>
    <col min="6144" max="6144" width="7.375" style="13" customWidth="1"/>
    <col min="6145" max="6145" width="2.375" style="13" customWidth="1"/>
    <col min="6146" max="6146" width="23" style="13" bestFit="1" customWidth="1"/>
    <col min="6147" max="6147" width="1.625" style="13" customWidth="1"/>
    <col min="6148" max="6148" width="23" style="13" bestFit="1" customWidth="1"/>
    <col min="6149" max="6149" width="1.625" style="13" customWidth="1"/>
    <col min="6150" max="6150" width="19.625" style="13" customWidth="1"/>
    <col min="6151" max="6151" width="29.375" style="13" customWidth="1"/>
    <col min="6152" max="6395" width="9.375" style="13"/>
    <col min="6396" max="6396" width="12.625" style="13" customWidth="1"/>
    <col min="6397" max="6397" width="31.875" style="13" customWidth="1"/>
    <col min="6398" max="6398" width="5" style="13" customWidth="1"/>
    <col min="6399" max="6399" width="1.875" style="13" customWidth="1"/>
    <col min="6400" max="6400" width="7.375" style="13" customWidth="1"/>
    <col min="6401" max="6401" width="2.375" style="13" customWidth="1"/>
    <col min="6402" max="6402" width="23" style="13" bestFit="1" customWidth="1"/>
    <col min="6403" max="6403" width="1.625" style="13" customWidth="1"/>
    <col min="6404" max="6404" width="23" style="13" bestFit="1" customWidth="1"/>
    <col min="6405" max="6405" width="1.625" style="13" customWidth="1"/>
    <col min="6406" max="6406" width="19.625" style="13" customWidth="1"/>
    <col min="6407" max="6407" width="29.375" style="13" customWidth="1"/>
    <col min="6408" max="6651" width="9.375" style="13"/>
    <col min="6652" max="6652" width="12.625" style="13" customWidth="1"/>
    <col min="6653" max="6653" width="31.875" style="13" customWidth="1"/>
    <col min="6654" max="6654" width="5" style="13" customWidth="1"/>
    <col min="6655" max="6655" width="1.875" style="13" customWidth="1"/>
    <col min="6656" max="6656" width="7.375" style="13" customWidth="1"/>
    <col min="6657" max="6657" width="2.375" style="13" customWidth="1"/>
    <col min="6658" max="6658" width="23" style="13" bestFit="1" customWidth="1"/>
    <col min="6659" max="6659" width="1.625" style="13" customWidth="1"/>
    <col min="6660" max="6660" width="23" style="13" bestFit="1" customWidth="1"/>
    <col min="6661" max="6661" width="1.625" style="13" customWidth="1"/>
    <col min="6662" max="6662" width="19.625" style="13" customWidth="1"/>
    <col min="6663" max="6663" width="29.375" style="13" customWidth="1"/>
    <col min="6664" max="6907" width="9.375" style="13"/>
    <col min="6908" max="6908" width="12.625" style="13" customWidth="1"/>
    <col min="6909" max="6909" width="31.875" style="13" customWidth="1"/>
    <col min="6910" max="6910" width="5" style="13" customWidth="1"/>
    <col min="6911" max="6911" width="1.875" style="13" customWidth="1"/>
    <col min="6912" max="6912" width="7.375" style="13" customWidth="1"/>
    <col min="6913" max="6913" width="2.375" style="13" customWidth="1"/>
    <col min="6914" max="6914" width="23" style="13" bestFit="1" customWidth="1"/>
    <col min="6915" max="6915" width="1.625" style="13" customWidth="1"/>
    <col min="6916" max="6916" width="23" style="13" bestFit="1" customWidth="1"/>
    <col min="6917" max="6917" width="1.625" style="13" customWidth="1"/>
    <col min="6918" max="6918" width="19.625" style="13" customWidth="1"/>
    <col min="6919" max="6919" width="29.375" style="13" customWidth="1"/>
    <col min="6920" max="7163" width="9.375" style="13"/>
    <col min="7164" max="7164" width="12.625" style="13" customWidth="1"/>
    <col min="7165" max="7165" width="31.875" style="13" customWidth="1"/>
    <col min="7166" max="7166" width="5" style="13" customWidth="1"/>
    <col min="7167" max="7167" width="1.875" style="13" customWidth="1"/>
    <col min="7168" max="7168" width="7.375" style="13" customWidth="1"/>
    <col min="7169" max="7169" width="2.375" style="13" customWidth="1"/>
    <col min="7170" max="7170" width="23" style="13" bestFit="1" customWidth="1"/>
    <col min="7171" max="7171" width="1.625" style="13" customWidth="1"/>
    <col min="7172" max="7172" width="23" style="13" bestFit="1" customWidth="1"/>
    <col min="7173" max="7173" width="1.625" style="13" customWidth="1"/>
    <col min="7174" max="7174" width="19.625" style="13" customWidth="1"/>
    <col min="7175" max="7175" width="29.375" style="13" customWidth="1"/>
    <col min="7176" max="7419" width="9.375" style="13"/>
    <col min="7420" max="7420" width="12.625" style="13" customWidth="1"/>
    <col min="7421" max="7421" width="31.875" style="13" customWidth="1"/>
    <col min="7422" max="7422" width="5" style="13" customWidth="1"/>
    <col min="7423" max="7423" width="1.875" style="13" customWidth="1"/>
    <col min="7424" max="7424" width="7.375" style="13" customWidth="1"/>
    <col min="7425" max="7425" width="2.375" style="13" customWidth="1"/>
    <col min="7426" max="7426" width="23" style="13" bestFit="1" customWidth="1"/>
    <col min="7427" max="7427" width="1.625" style="13" customWidth="1"/>
    <col min="7428" max="7428" width="23" style="13" bestFit="1" customWidth="1"/>
    <col min="7429" max="7429" width="1.625" style="13" customWidth="1"/>
    <col min="7430" max="7430" width="19.625" style="13" customWidth="1"/>
    <col min="7431" max="7431" width="29.375" style="13" customWidth="1"/>
    <col min="7432" max="7675" width="9.375" style="13"/>
    <col min="7676" max="7676" width="12.625" style="13" customWidth="1"/>
    <col min="7677" max="7677" width="31.875" style="13" customWidth="1"/>
    <col min="7678" max="7678" width="5" style="13" customWidth="1"/>
    <col min="7679" max="7679" width="1.875" style="13" customWidth="1"/>
    <col min="7680" max="7680" width="7.375" style="13" customWidth="1"/>
    <col min="7681" max="7681" width="2.375" style="13" customWidth="1"/>
    <col min="7682" max="7682" width="23" style="13" bestFit="1" customWidth="1"/>
    <col min="7683" max="7683" width="1.625" style="13" customWidth="1"/>
    <col min="7684" max="7684" width="23" style="13" bestFit="1" customWidth="1"/>
    <col min="7685" max="7685" width="1.625" style="13" customWidth="1"/>
    <col min="7686" max="7686" width="19.625" style="13" customWidth="1"/>
    <col min="7687" max="7687" width="29.375" style="13" customWidth="1"/>
    <col min="7688" max="7931" width="9.375" style="13"/>
    <col min="7932" max="7932" width="12.625" style="13" customWidth="1"/>
    <col min="7933" max="7933" width="31.875" style="13" customWidth="1"/>
    <col min="7934" max="7934" width="5" style="13" customWidth="1"/>
    <col min="7935" max="7935" width="1.875" style="13" customWidth="1"/>
    <col min="7936" max="7936" width="7.375" style="13" customWidth="1"/>
    <col min="7937" max="7937" width="2.375" style="13" customWidth="1"/>
    <col min="7938" max="7938" width="23" style="13" bestFit="1" customWidth="1"/>
    <col min="7939" max="7939" width="1.625" style="13" customWidth="1"/>
    <col min="7940" max="7940" width="23" style="13" bestFit="1" customWidth="1"/>
    <col min="7941" max="7941" width="1.625" style="13" customWidth="1"/>
    <col min="7942" max="7942" width="19.625" style="13" customWidth="1"/>
    <col min="7943" max="7943" width="29.375" style="13" customWidth="1"/>
    <col min="7944" max="8187" width="9.375" style="13"/>
    <col min="8188" max="8188" width="12.625" style="13" customWidth="1"/>
    <col min="8189" max="8189" width="31.875" style="13" customWidth="1"/>
    <col min="8190" max="8190" width="5" style="13" customWidth="1"/>
    <col min="8191" max="8191" width="1.875" style="13" customWidth="1"/>
    <col min="8192" max="8192" width="7.375" style="13" customWidth="1"/>
    <col min="8193" max="8193" width="2.375" style="13" customWidth="1"/>
    <col min="8194" max="8194" width="23" style="13" bestFit="1" customWidth="1"/>
    <col min="8195" max="8195" width="1.625" style="13" customWidth="1"/>
    <col min="8196" max="8196" width="23" style="13" bestFit="1" customWidth="1"/>
    <col min="8197" max="8197" width="1.625" style="13" customWidth="1"/>
    <col min="8198" max="8198" width="19.625" style="13" customWidth="1"/>
    <col min="8199" max="8199" width="29.375" style="13" customWidth="1"/>
    <col min="8200" max="8443" width="9.375" style="13"/>
    <col min="8444" max="8444" width="12.625" style="13" customWidth="1"/>
    <col min="8445" max="8445" width="31.875" style="13" customWidth="1"/>
    <col min="8446" max="8446" width="5" style="13" customWidth="1"/>
    <col min="8447" max="8447" width="1.875" style="13" customWidth="1"/>
    <col min="8448" max="8448" width="7.375" style="13" customWidth="1"/>
    <col min="8449" max="8449" width="2.375" style="13" customWidth="1"/>
    <col min="8450" max="8450" width="23" style="13" bestFit="1" customWidth="1"/>
    <col min="8451" max="8451" width="1.625" style="13" customWidth="1"/>
    <col min="8452" max="8452" width="23" style="13" bestFit="1" customWidth="1"/>
    <col min="8453" max="8453" width="1.625" style="13" customWidth="1"/>
    <col min="8454" max="8454" width="19.625" style="13" customWidth="1"/>
    <col min="8455" max="8455" width="29.375" style="13" customWidth="1"/>
    <col min="8456" max="8699" width="9.375" style="13"/>
    <col min="8700" max="8700" width="12.625" style="13" customWidth="1"/>
    <col min="8701" max="8701" width="31.875" style="13" customWidth="1"/>
    <col min="8702" max="8702" width="5" style="13" customWidth="1"/>
    <col min="8703" max="8703" width="1.875" style="13" customWidth="1"/>
    <col min="8704" max="8704" width="7.375" style="13" customWidth="1"/>
    <col min="8705" max="8705" width="2.375" style="13" customWidth="1"/>
    <col min="8706" max="8706" width="23" style="13" bestFit="1" customWidth="1"/>
    <col min="8707" max="8707" width="1.625" style="13" customWidth="1"/>
    <col min="8708" max="8708" width="23" style="13" bestFit="1" customWidth="1"/>
    <col min="8709" max="8709" width="1.625" style="13" customWidth="1"/>
    <col min="8710" max="8710" width="19.625" style="13" customWidth="1"/>
    <col min="8711" max="8711" width="29.375" style="13" customWidth="1"/>
    <col min="8712" max="8955" width="9.375" style="13"/>
    <col min="8956" max="8956" width="12.625" style="13" customWidth="1"/>
    <col min="8957" max="8957" width="31.875" style="13" customWidth="1"/>
    <col min="8958" max="8958" width="5" style="13" customWidth="1"/>
    <col min="8959" max="8959" width="1.875" style="13" customWidth="1"/>
    <col min="8960" max="8960" width="7.375" style="13" customWidth="1"/>
    <col min="8961" max="8961" width="2.375" style="13" customWidth="1"/>
    <col min="8962" max="8962" width="23" style="13" bestFit="1" customWidth="1"/>
    <col min="8963" max="8963" width="1.625" style="13" customWidth="1"/>
    <col min="8964" max="8964" width="23" style="13" bestFit="1" customWidth="1"/>
    <col min="8965" max="8965" width="1.625" style="13" customWidth="1"/>
    <col min="8966" max="8966" width="19.625" style="13" customWidth="1"/>
    <col min="8967" max="8967" width="29.375" style="13" customWidth="1"/>
    <col min="8968" max="9211" width="9.375" style="13"/>
    <col min="9212" max="9212" width="12.625" style="13" customWidth="1"/>
    <col min="9213" max="9213" width="31.875" style="13" customWidth="1"/>
    <col min="9214" max="9214" width="5" style="13" customWidth="1"/>
    <col min="9215" max="9215" width="1.875" style="13" customWidth="1"/>
    <col min="9216" max="9216" width="7.375" style="13" customWidth="1"/>
    <col min="9217" max="9217" width="2.375" style="13" customWidth="1"/>
    <col min="9218" max="9218" width="23" style="13" bestFit="1" customWidth="1"/>
    <col min="9219" max="9219" width="1.625" style="13" customWidth="1"/>
    <col min="9220" max="9220" width="23" style="13" bestFit="1" customWidth="1"/>
    <col min="9221" max="9221" width="1.625" style="13" customWidth="1"/>
    <col min="9222" max="9222" width="19.625" style="13" customWidth="1"/>
    <col min="9223" max="9223" width="29.375" style="13" customWidth="1"/>
    <col min="9224" max="9467" width="9.375" style="13"/>
    <col min="9468" max="9468" width="12.625" style="13" customWidth="1"/>
    <col min="9469" max="9469" width="31.875" style="13" customWidth="1"/>
    <col min="9470" max="9470" width="5" style="13" customWidth="1"/>
    <col min="9471" max="9471" width="1.875" style="13" customWidth="1"/>
    <col min="9472" max="9472" width="7.375" style="13" customWidth="1"/>
    <col min="9473" max="9473" width="2.375" style="13" customWidth="1"/>
    <col min="9474" max="9474" width="23" style="13" bestFit="1" customWidth="1"/>
    <col min="9475" max="9475" width="1.625" style="13" customWidth="1"/>
    <col min="9476" max="9476" width="23" style="13" bestFit="1" customWidth="1"/>
    <col min="9477" max="9477" width="1.625" style="13" customWidth="1"/>
    <col min="9478" max="9478" width="19.625" style="13" customWidth="1"/>
    <col min="9479" max="9479" width="29.375" style="13" customWidth="1"/>
    <col min="9480" max="9723" width="9.375" style="13"/>
    <col min="9724" max="9724" width="12.625" style="13" customWidth="1"/>
    <col min="9725" max="9725" width="31.875" style="13" customWidth="1"/>
    <col min="9726" max="9726" width="5" style="13" customWidth="1"/>
    <col min="9727" max="9727" width="1.875" style="13" customWidth="1"/>
    <col min="9728" max="9728" width="7.375" style="13" customWidth="1"/>
    <col min="9729" max="9729" width="2.375" style="13" customWidth="1"/>
    <col min="9730" max="9730" width="23" style="13" bestFit="1" customWidth="1"/>
    <col min="9731" max="9731" width="1.625" style="13" customWidth="1"/>
    <col min="9732" max="9732" width="23" style="13" bestFit="1" customWidth="1"/>
    <col min="9733" max="9733" width="1.625" style="13" customWidth="1"/>
    <col min="9734" max="9734" width="19.625" style="13" customWidth="1"/>
    <col min="9735" max="9735" width="29.375" style="13" customWidth="1"/>
    <col min="9736" max="9979" width="9.375" style="13"/>
    <col min="9980" max="9980" width="12.625" style="13" customWidth="1"/>
    <col min="9981" max="9981" width="31.875" style="13" customWidth="1"/>
    <col min="9982" max="9982" width="5" style="13" customWidth="1"/>
    <col min="9983" max="9983" width="1.875" style="13" customWidth="1"/>
    <col min="9984" max="9984" width="7.375" style="13" customWidth="1"/>
    <col min="9985" max="9985" width="2.375" style="13" customWidth="1"/>
    <col min="9986" max="9986" width="23" style="13" bestFit="1" customWidth="1"/>
    <col min="9987" max="9987" width="1.625" style="13" customWidth="1"/>
    <col min="9988" max="9988" width="23" style="13" bestFit="1" customWidth="1"/>
    <col min="9989" max="9989" width="1.625" style="13" customWidth="1"/>
    <col min="9990" max="9990" width="19.625" style="13" customWidth="1"/>
    <col min="9991" max="9991" width="29.375" style="13" customWidth="1"/>
    <col min="9992" max="10235" width="9.375" style="13"/>
    <col min="10236" max="10236" width="12.625" style="13" customWidth="1"/>
    <col min="10237" max="10237" width="31.875" style="13" customWidth="1"/>
    <col min="10238" max="10238" width="5" style="13" customWidth="1"/>
    <col min="10239" max="10239" width="1.875" style="13" customWidth="1"/>
    <col min="10240" max="10240" width="7.375" style="13" customWidth="1"/>
    <col min="10241" max="10241" width="2.375" style="13" customWidth="1"/>
    <col min="10242" max="10242" width="23" style="13" bestFit="1" customWidth="1"/>
    <col min="10243" max="10243" width="1.625" style="13" customWidth="1"/>
    <col min="10244" max="10244" width="23" style="13" bestFit="1" customWidth="1"/>
    <col min="10245" max="10245" width="1.625" style="13" customWidth="1"/>
    <col min="10246" max="10246" width="19.625" style="13" customWidth="1"/>
    <col min="10247" max="10247" width="29.375" style="13" customWidth="1"/>
    <col min="10248" max="10491" width="9.375" style="13"/>
    <col min="10492" max="10492" width="12.625" style="13" customWidth="1"/>
    <col min="10493" max="10493" width="31.875" style="13" customWidth="1"/>
    <col min="10494" max="10494" width="5" style="13" customWidth="1"/>
    <col min="10495" max="10495" width="1.875" style="13" customWidth="1"/>
    <col min="10496" max="10496" width="7.375" style="13" customWidth="1"/>
    <col min="10497" max="10497" width="2.375" style="13" customWidth="1"/>
    <col min="10498" max="10498" width="23" style="13" bestFit="1" customWidth="1"/>
    <col min="10499" max="10499" width="1.625" style="13" customWidth="1"/>
    <col min="10500" max="10500" width="23" style="13" bestFit="1" customWidth="1"/>
    <col min="10501" max="10501" width="1.625" style="13" customWidth="1"/>
    <col min="10502" max="10502" width="19.625" style="13" customWidth="1"/>
    <col min="10503" max="10503" width="29.375" style="13" customWidth="1"/>
    <col min="10504" max="10747" width="9.375" style="13"/>
    <col min="10748" max="10748" width="12.625" style="13" customWidth="1"/>
    <col min="10749" max="10749" width="31.875" style="13" customWidth="1"/>
    <col min="10750" max="10750" width="5" style="13" customWidth="1"/>
    <col min="10751" max="10751" width="1.875" style="13" customWidth="1"/>
    <col min="10752" max="10752" width="7.375" style="13" customWidth="1"/>
    <col min="10753" max="10753" width="2.375" style="13" customWidth="1"/>
    <col min="10754" max="10754" width="23" style="13" bestFit="1" customWidth="1"/>
    <col min="10755" max="10755" width="1.625" style="13" customWidth="1"/>
    <col min="10756" max="10756" width="23" style="13" bestFit="1" customWidth="1"/>
    <col min="10757" max="10757" width="1.625" style="13" customWidth="1"/>
    <col min="10758" max="10758" width="19.625" style="13" customWidth="1"/>
    <col min="10759" max="10759" width="29.375" style="13" customWidth="1"/>
    <col min="10760" max="11003" width="9.375" style="13"/>
    <col min="11004" max="11004" width="12.625" style="13" customWidth="1"/>
    <col min="11005" max="11005" width="31.875" style="13" customWidth="1"/>
    <col min="11006" max="11006" width="5" style="13" customWidth="1"/>
    <col min="11007" max="11007" width="1.875" style="13" customWidth="1"/>
    <col min="11008" max="11008" width="7.375" style="13" customWidth="1"/>
    <col min="11009" max="11009" width="2.375" style="13" customWidth="1"/>
    <col min="11010" max="11010" width="23" style="13" bestFit="1" customWidth="1"/>
    <col min="11011" max="11011" width="1.625" style="13" customWidth="1"/>
    <col min="11012" max="11012" width="23" style="13" bestFit="1" customWidth="1"/>
    <col min="11013" max="11013" width="1.625" style="13" customWidth="1"/>
    <col min="11014" max="11014" width="19.625" style="13" customWidth="1"/>
    <col min="11015" max="11015" width="29.375" style="13" customWidth="1"/>
    <col min="11016" max="11259" width="9.375" style="13"/>
    <col min="11260" max="11260" width="12.625" style="13" customWidth="1"/>
    <col min="11261" max="11261" width="31.875" style="13" customWidth="1"/>
    <col min="11262" max="11262" width="5" style="13" customWidth="1"/>
    <col min="11263" max="11263" width="1.875" style="13" customWidth="1"/>
    <col min="11264" max="11264" width="7.375" style="13" customWidth="1"/>
    <col min="11265" max="11265" width="2.375" style="13" customWidth="1"/>
    <col min="11266" max="11266" width="23" style="13" bestFit="1" customWidth="1"/>
    <col min="11267" max="11267" width="1.625" style="13" customWidth="1"/>
    <col min="11268" max="11268" width="23" style="13" bestFit="1" customWidth="1"/>
    <col min="11269" max="11269" width="1.625" style="13" customWidth="1"/>
    <col min="11270" max="11270" width="19.625" style="13" customWidth="1"/>
    <col min="11271" max="11271" width="29.375" style="13" customWidth="1"/>
    <col min="11272" max="11515" width="9.375" style="13"/>
    <col min="11516" max="11516" width="12.625" style="13" customWidth="1"/>
    <col min="11517" max="11517" width="31.875" style="13" customWidth="1"/>
    <col min="11518" max="11518" width="5" style="13" customWidth="1"/>
    <col min="11519" max="11519" width="1.875" style="13" customWidth="1"/>
    <col min="11520" max="11520" width="7.375" style="13" customWidth="1"/>
    <col min="11521" max="11521" width="2.375" style="13" customWidth="1"/>
    <col min="11522" max="11522" width="23" style="13" bestFit="1" customWidth="1"/>
    <col min="11523" max="11523" width="1.625" style="13" customWidth="1"/>
    <col min="11524" max="11524" width="23" style="13" bestFit="1" customWidth="1"/>
    <col min="11525" max="11525" width="1.625" style="13" customWidth="1"/>
    <col min="11526" max="11526" width="19.625" style="13" customWidth="1"/>
    <col min="11527" max="11527" width="29.375" style="13" customWidth="1"/>
    <col min="11528" max="11771" width="9.375" style="13"/>
    <col min="11772" max="11772" width="12.625" style="13" customWidth="1"/>
    <col min="11773" max="11773" width="31.875" style="13" customWidth="1"/>
    <col min="11774" max="11774" width="5" style="13" customWidth="1"/>
    <col min="11775" max="11775" width="1.875" style="13" customWidth="1"/>
    <col min="11776" max="11776" width="7.375" style="13" customWidth="1"/>
    <col min="11777" max="11777" width="2.375" style="13" customWidth="1"/>
    <col min="11778" max="11778" width="23" style="13" bestFit="1" customWidth="1"/>
    <col min="11779" max="11779" width="1.625" style="13" customWidth="1"/>
    <col min="11780" max="11780" width="23" style="13" bestFit="1" customWidth="1"/>
    <col min="11781" max="11781" width="1.625" style="13" customWidth="1"/>
    <col min="11782" max="11782" width="19.625" style="13" customWidth="1"/>
    <col min="11783" max="11783" width="29.375" style="13" customWidth="1"/>
    <col min="11784" max="12027" width="9.375" style="13"/>
    <col min="12028" max="12028" width="12.625" style="13" customWidth="1"/>
    <col min="12029" max="12029" width="31.875" style="13" customWidth="1"/>
    <col min="12030" max="12030" width="5" style="13" customWidth="1"/>
    <col min="12031" max="12031" width="1.875" style="13" customWidth="1"/>
    <col min="12032" max="12032" width="7.375" style="13" customWidth="1"/>
    <col min="12033" max="12033" width="2.375" style="13" customWidth="1"/>
    <col min="12034" max="12034" width="23" style="13" bestFit="1" customWidth="1"/>
    <col min="12035" max="12035" width="1.625" style="13" customWidth="1"/>
    <col min="12036" max="12036" width="23" style="13" bestFit="1" customWidth="1"/>
    <col min="12037" max="12037" width="1.625" style="13" customWidth="1"/>
    <col min="12038" max="12038" width="19.625" style="13" customWidth="1"/>
    <col min="12039" max="12039" width="29.375" style="13" customWidth="1"/>
    <col min="12040" max="12283" width="9.375" style="13"/>
    <col min="12284" max="12284" width="12.625" style="13" customWidth="1"/>
    <col min="12285" max="12285" width="31.875" style="13" customWidth="1"/>
    <col min="12286" max="12286" width="5" style="13" customWidth="1"/>
    <col min="12287" max="12287" width="1.875" style="13" customWidth="1"/>
    <col min="12288" max="12288" width="7.375" style="13" customWidth="1"/>
    <col min="12289" max="12289" width="2.375" style="13" customWidth="1"/>
    <col min="12290" max="12290" width="23" style="13" bestFit="1" customWidth="1"/>
    <col min="12291" max="12291" width="1.625" style="13" customWidth="1"/>
    <col min="12292" max="12292" width="23" style="13" bestFit="1" customWidth="1"/>
    <col min="12293" max="12293" width="1.625" style="13" customWidth="1"/>
    <col min="12294" max="12294" width="19.625" style="13" customWidth="1"/>
    <col min="12295" max="12295" width="29.375" style="13" customWidth="1"/>
    <col min="12296" max="12539" width="9.375" style="13"/>
    <col min="12540" max="12540" width="12.625" style="13" customWidth="1"/>
    <col min="12541" max="12541" width="31.875" style="13" customWidth="1"/>
    <col min="12542" max="12542" width="5" style="13" customWidth="1"/>
    <col min="12543" max="12543" width="1.875" style="13" customWidth="1"/>
    <col min="12544" max="12544" width="7.375" style="13" customWidth="1"/>
    <col min="12545" max="12545" width="2.375" style="13" customWidth="1"/>
    <col min="12546" max="12546" width="23" style="13" bestFit="1" customWidth="1"/>
    <col min="12547" max="12547" width="1.625" style="13" customWidth="1"/>
    <col min="12548" max="12548" width="23" style="13" bestFit="1" customWidth="1"/>
    <col min="12549" max="12549" width="1.625" style="13" customWidth="1"/>
    <col min="12550" max="12550" width="19.625" style="13" customWidth="1"/>
    <col min="12551" max="12551" width="29.375" style="13" customWidth="1"/>
    <col min="12552" max="12795" width="9.375" style="13"/>
    <col min="12796" max="12796" width="12.625" style="13" customWidth="1"/>
    <col min="12797" max="12797" width="31.875" style="13" customWidth="1"/>
    <col min="12798" max="12798" width="5" style="13" customWidth="1"/>
    <col min="12799" max="12799" width="1.875" style="13" customWidth="1"/>
    <col min="12800" max="12800" width="7.375" style="13" customWidth="1"/>
    <col min="12801" max="12801" width="2.375" style="13" customWidth="1"/>
    <col min="12802" max="12802" width="23" style="13" bestFit="1" customWidth="1"/>
    <col min="12803" max="12803" width="1.625" style="13" customWidth="1"/>
    <col min="12804" max="12804" width="23" style="13" bestFit="1" customWidth="1"/>
    <col min="12805" max="12805" width="1.625" style="13" customWidth="1"/>
    <col min="12806" max="12806" width="19.625" style="13" customWidth="1"/>
    <col min="12807" max="12807" width="29.375" style="13" customWidth="1"/>
    <col min="12808" max="13051" width="9.375" style="13"/>
    <col min="13052" max="13052" width="12.625" style="13" customWidth="1"/>
    <col min="13053" max="13053" width="31.875" style="13" customWidth="1"/>
    <col min="13054" max="13054" width="5" style="13" customWidth="1"/>
    <col min="13055" max="13055" width="1.875" style="13" customWidth="1"/>
    <col min="13056" max="13056" width="7.375" style="13" customWidth="1"/>
    <col min="13057" max="13057" width="2.375" style="13" customWidth="1"/>
    <col min="13058" max="13058" width="23" style="13" bestFit="1" customWidth="1"/>
    <col min="13059" max="13059" width="1.625" style="13" customWidth="1"/>
    <col min="13060" max="13060" width="23" style="13" bestFit="1" customWidth="1"/>
    <col min="13061" max="13061" width="1.625" style="13" customWidth="1"/>
    <col min="13062" max="13062" width="19.625" style="13" customWidth="1"/>
    <col min="13063" max="13063" width="29.375" style="13" customWidth="1"/>
    <col min="13064" max="13307" width="9.375" style="13"/>
    <col min="13308" max="13308" width="12.625" style="13" customWidth="1"/>
    <col min="13309" max="13309" width="31.875" style="13" customWidth="1"/>
    <col min="13310" max="13310" width="5" style="13" customWidth="1"/>
    <col min="13311" max="13311" width="1.875" style="13" customWidth="1"/>
    <col min="13312" max="13312" width="7.375" style="13" customWidth="1"/>
    <col min="13313" max="13313" width="2.375" style="13" customWidth="1"/>
    <col min="13314" max="13314" width="23" style="13" bestFit="1" customWidth="1"/>
    <col min="13315" max="13315" width="1.625" style="13" customWidth="1"/>
    <col min="13316" max="13316" width="23" style="13" bestFit="1" customWidth="1"/>
    <col min="13317" max="13317" width="1.625" style="13" customWidth="1"/>
    <col min="13318" max="13318" width="19.625" style="13" customWidth="1"/>
    <col min="13319" max="13319" width="29.375" style="13" customWidth="1"/>
    <col min="13320" max="13563" width="9.375" style="13"/>
    <col min="13564" max="13564" width="12.625" style="13" customWidth="1"/>
    <col min="13565" max="13565" width="31.875" style="13" customWidth="1"/>
    <col min="13566" max="13566" width="5" style="13" customWidth="1"/>
    <col min="13567" max="13567" width="1.875" style="13" customWidth="1"/>
    <col min="13568" max="13568" width="7.375" style="13" customWidth="1"/>
    <col min="13569" max="13569" width="2.375" style="13" customWidth="1"/>
    <col min="13570" max="13570" width="23" style="13" bestFit="1" customWidth="1"/>
    <col min="13571" max="13571" width="1.625" style="13" customWidth="1"/>
    <col min="13572" max="13572" width="23" style="13" bestFit="1" customWidth="1"/>
    <col min="13573" max="13573" width="1.625" style="13" customWidth="1"/>
    <col min="13574" max="13574" width="19.625" style="13" customWidth="1"/>
    <col min="13575" max="13575" width="29.375" style="13" customWidth="1"/>
    <col min="13576" max="13819" width="9.375" style="13"/>
    <col min="13820" max="13820" width="12.625" style="13" customWidth="1"/>
    <col min="13821" max="13821" width="31.875" style="13" customWidth="1"/>
    <col min="13822" max="13822" width="5" style="13" customWidth="1"/>
    <col min="13823" max="13823" width="1.875" style="13" customWidth="1"/>
    <col min="13824" max="13824" width="7.375" style="13" customWidth="1"/>
    <col min="13825" max="13825" width="2.375" style="13" customWidth="1"/>
    <col min="13826" max="13826" width="23" style="13" bestFit="1" customWidth="1"/>
    <col min="13827" max="13827" width="1.625" style="13" customWidth="1"/>
    <col min="13828" max="13828" width="23" style="13" bestFit="1" customWidth="1"/>
    <col min="13829" max="13829" width="1.625" style="13" customWidth="1"/>
    <col min="13830" max="13830" width="19.625" style="13" customWidth="1"/>
    <col min="13831" max="13831" width="29.375" style="13" customWidth="1"/>
    <col min="13832" max="14075" width="9.375" style="13"/>
    <col min="14076" max="14076" width="12.625" style="13" customWidth="1"/>
    <col min="14077" max="14077" width="31.875" style="13" customWidth="1"/>
    <col min="14078" max="14078" width="5" style="13" customWidth="1"/>
    <col min="14079" max="14079" width="1.875" style="13" customWidth="1"/>
    <col min="14080" max="14080" width="7.375" style="13" customWidth="1"/>
    <col min="14081" max="14081" width="2.375" style="13" customWidth="1"/>
    <col min="14082" max="14082" width="23" style="13" bestFit="1" customWidth="1"/>
    <col min="14083" max="14083" width="1.625" style="13" customWidth="1"/>
    <col min="14084" max="14084" width="23" style="13" bestFit="1" customWidth="1"/>
    <col min="14085" max="14085" width="1.625" style="13" customWidth="1"/>
    <col min="14086" max="14086" width="19.625" style="13" customWidth="1"/>
    <col min="14087" max="14087" width="29.375" style="13" customWidth="1"/>
    <col min="14088" max="14331" width="9.375" style="13"/>
    <col min="14332" max="14332" width="12.625" style="13" customWidth="1"/>
    <col min="14333" max="14333" width="31.875" style="13" customWidth="1"/>
    <col min="14334" max="14334" width="5" style="13" customWidth="1"/>
    <col min="14335" max="14335" width="1.875" style="13" customWidth="1"/>
    <col min="14336" max="14336" width="7.375" style="13" customWidth="1"/>
    <col min="14337" max="14337" width="2.375" style="13" customWidth="1"/>
    <col min="14338" max="14338" width="23" style="13" bestFit="1" customWidth="1"/>
    <col min="14339" max="14339" width="1.625" style="13" customWidth="1"/>
    <col min="14340" max="14340" width="23" style="13" bestFit="1" customWidth="1"/>
    <col min="14341" max="14341" width="1.625" style="13" customWidth="1"/>
    <col min="14342" max="14342" width="19.625" style="13" customWidth="1"/>
    <col min="14343" max="14343" width="29.375" style="13" customWidth="1"/>
    <col min="14344" max="14587" width="9.375" style="13"/>
    <col min="14588" max="14588" width="12.625" style="13" customWidth="1"/>
    <col min="14589" max="14589" width="31.875" style="13" customWidth="1"/>
    <col min="14590" max="14590" width="5" style="13" customWidth="1"/>
    <col min="14591" max="14591" width="1.875" style="13" customWidth="1"/>
    <col min="14592" max="14592" width="7.375" style="13" customWidth="1"/>
    <col min="14593" max="14593" width="2.375" style="13" customWidth="1"/>
    <col min="14594" max="14594" width="23" style="13" bestFit="1" customWidth="1"/>
    <col min="14595" max="14595" width="1.625" style="13" customWidth="1"/>
    <col min="14596" max="14596" width="23" style="13" bestFit="1" customWidth="1"/>
    <col min="14597" max="14597" width="1.625" style="13" customWidth="1"/>
    <col min="14598" max="14598" width="19.625" style="13" customWidth="1"/>
    <col min="14599" max="14599" width="29.375" style="13" customWidth="1"/>
    <col min="14600" max="14843" width="9.375" style="13"/>
    <col min="14844" max="14844" width="12.625" style="13" customWidth="1"/>
    <col min="14845" max="14845" width="31.875" style="13" customWidth="1"/>
    <col min="14846" max="14846" width="5" style="13" customWidth="1"/>
    <col min="14847" max="14847" width="1.875" style="13" customWidth="1"/>
    <col min="14848" max="14848" width="7.375" style="13" customWidth="1"/>
    <col min="14849" max="14849" width="2.375" style="13" customWidth="1"/>
    <col min="14850" max="14850" width="23" style="13" bestFit="1" customWidth="1"/>
    <col min="14851" max="14851" width="1.625" style="13" customWidth="1"/>
    <col min="14852" max="14852" width="23" style="13" bestFit="1" customWidth="1"/>
    <col min="14853" max="14853" width="1.625" style="13" customWidth="1"/>
    <col min="14854" max="14854" width="19.625" style="13" customWidth="1"/>
    <col min="14855" max="14855" width="29.375" style="13" customWidth="1"/>
    <col min="14856" max="15099" width="9.375" style="13"/>
    <col min="15100" max="15100" width="12.625" style="13" customWidth="1"/>
    <col min="15101" max="15101" width="31.875" style="13" customWidth="1"/>
    <col min="15102" max="15102" width="5" style="13" customWidth="1"/>
    <col min="15103" max="15103" width="1.875" style="13" customWidth="1"/>
    <col min="15104" max="15104" width="7.375" style="13" customWidth="1"/>
    <col min="15105" max="15105" width="2.375" style="13" customWidth="1"/>
    <col min="15106" max="15106" width="23" style="13" bestFit="1" customWidth="1"/>
    <col min="15107" max="15107" width="1.625" style="13" customWidth="1"/>
    <col min="15108" max="15108" width="23" style="13" bestFit="1" customWidth="1"/>
    <col min="15109" max="15109" width="1.625" style="13" customWidth="1"/>
    <col min="15110" max="15110" width="19.625" style="13" customWidth="1"/>
    <col min="15111" max="15111" width="29.375" style="13" customWidth="1"/>
    <col min="15112" max="15355" width="9.375" style="13"/>
    <col min="15356" max="15356" width="12.625" style="13" customWidth="1"/>
    <col min="15357" max="15357" width="31.875" style="13" customWidth="1"/>
    <col min="15358" max="15358" width="5" style="13" customWidth="1"/>
    <col min="15359" max="15359" width="1.875" style="13" customWidth="1"/>
    <col min="15360" max="15360" width="7.375" style="13" customWidth="1"/>
    <col min="15361" max="15361" width="2.375" style="13" customWidth="1"/>
    <col min="15362" max="15362" width="23" style="13" bestFit="1" customWidth="1"/>
    <col min="15363" max="15363" width="1.625" style="13" customWidth="1"/>
    <col min="15364" max="15364" width="23" style="13" bestFit="1" customWidth="1"/>
    <col min="15365" max="15365" width="1.625" style="13" customWidth="1"/>
    <col min="15366" max="15366" width="19.625" style="13" customWidth="1"/>
    <col min="15367" max="15367" width="29.375" style="13" customWidth="1"/>
    <col min="15368" max="15611" width="9.375" style="13"/>
    <col min="15612" max="15612" width="12.625" style="13" customWidth="1"/>
    <col min="15613" max="15613" width="31.875" style="13" customWidth="1"/>
    <col min="15614" max="15614" width="5" style="13" customWidth="1"/>
    <col min="15615" max="15615" width="1.875" style="13" customWidth="1"/>
    <col min="15616" max="15616" width="7.375" style="13" customWidth="1"/>
    <col min="15617" max="15617" width="2.375" style="13" customWidth="1"/>
    <col min="15618" max="15618" width="23" style="13" bestFit="1" customWidth="1"/>
    <col min="15619" max="15619" width="1.625" style="13" customWidth="1"/>
    <col min="15620" max="15620" width="23" style="13" bestFit="1" customWidth="1"/>
    <col min="15621" max="15621" width="1.625" style="13" customWidth="1"/>
    <col min="15622" max="15622" width="19.625" style="13" customWidth="1"/>
    <col min="15623" max="15623" width="29.375" style="13" customWidth="1"/>
    <col min="15624" max="15867" width="9.375" style="13"/>
    <col min="15868" max="15868" width="12.625" style="13" customWidth="1"/>
    <col min="15869" max="15869" width="31.875" style="13" customWidth="1"/>
    <col min="15870" max="15870" width="5" style="13" customWidth="1"/>
    <col min="15871" max="15871" width="1.875" style="13" customWidth="1"/>
    <col min="15872" max="15872" width="7.375" style="13" customWidth="1"/>
    <col min="15873" max="15873" width="2.375" style="13" customWidth="1"/>
    <col min="15874" max="15874" width="23" style="13" bestFit="1" customWidth="1"/>
    <col min="15875" max="15875" width="1.625" style="13" customWidth="1"/>
    <col min="15876" max="15876" width="23" style="13" bestFit="1" customWidth="1"/>
    <col min="15877" max="15877" width="1.625" style="13" customWidth="1"/>
    <col min="15878" max="15878" width="19.625" style="13" customWidth="1"/>
    <col min="15879" max="15879" width="29.375" style="13" customWidth="1"/>
    <col min="15880" max="16123" width="9.375" style="13"/>
    <col min="16124" max="16124" width="12.625" style="13" customWidth="1"/>
    <col min="16125" max="16125" width="31.875" style="13" customWidth="1"/>
    <col min="16126" max="16126" width="5" style="13" customWidth="1"/>
    <col min="16127" max="16127" width="1.875" style="13" customWidth="1"/>
    <col min="16128" max="16128" width="7.375" style="13" customWidth="1"/>
    <col min="16129" max="16129" width="2.375" style="13" customWidth="1"/>
    <col min="16130" max="16130" width="23" style="13" bestFit="1" customWidth="1"/>
    <col min="16131" max="16131" width="1.625" style="13" customWidth="1"/>
    <col min="16132" max="16132" width="23" style="13" bestFit="1" customWidth="1"/>
    <col min="16133" max="16133" width="1.625" style="13" customWidth="1"/>
    <col min="16134" max="16134" width="19.625" style="13" customWidth="1"/>
    <col min="16135" max="16135" width="29.375" style="13" customWidth="1"/>
    <col min="16136" max="16384" width="9.375" style="13"/>
  </cols>
  <sheetData>
    <row r="1" spans="2:8" x14ac:dyDescent="0.2">
      <c r="B1" s="167" t="s">
        <v>170</v>
      </c>
      <c r="C1" s="167"/>
      <c r="D1" s="167"/>
      <c r="E1" s="167"/>
      <c r="F1" s="167"/>
      <c r="G1" s="167"/>
      <c r="H1" s="167"/>
    </row>
    <row r="2" spans="2:8" x14ac:dyDescent="0.2">
      <c r="B2" s="168" t="s">
        <v>40</v>
      </c>
      <c r="C2" s="168"/>
      <c r="D2" s="168"/>
      <c r="E2" s="168"/>
      <c r="F2" s="168"/>
      <c r="G2" s="168"/>
      <c r="H2" s="168"/>
    </row>
    <row r="3" spans="2:8" x14ac:dyDescent="0.2">
      <c r="B3" s="167" t="s">
        <v>178</v>
      </c>
      <c r="C3" s="167"/>
      <c r="D3" s="167"/>
      <c r="E3" s="167"/>
      <c r="F3" s="167"/>
      <c r="G3" s="167"/>
      <c r="H3" s="167"/>
    </row>
    <row r="4" spans="2:8" x14ac:dyDescent="0.2">
      <c r="B4" s="169" t="s">
        <v>16</v>
      </c>
      <c r="C4" s="169"/>
      <c r="D4" s="169"/>
      <c r="E4" s="169"/>
      <c r="F4" s="169"/>
      <c r="G4" s="169"/>
      <c r="H4" s="169"/>
    </row>
    <row r="5" spans="2:8" x14ac:dyDescent="0.2">
      <c r="B5" s="16"/>
      <c r="C5" s="16"/>
      <c r="D5" s="16"/>
      <c r="E5" s="16"/>
      <c r="F5" s="16"/>
      <c r="G5" s="16"/>
      <c r="H5" s="16"/>
    </row>
    <row r="6" spans="2:8" x14ac:dyDescent="0.2">
      <c r="B6" s="25" t="s">
        <v>6</v>
      </c>
      <c r="C6" s="26" t="s">
        <v>2</v>
      </c>
      <c r="E6" s="142" t="s">
        <v>66</v>
      </c>
      <c r="G6" s="142" t="s">
        <v>52</v>
      </c>
      <c r="H6" s="28"/>
    </row>
    <row r="7" spans="2:8" x14ac:dyDescent="0.2">
      <c r="B7" s="19" t="s">
        <v>0</v>
      </c>
      <c r="D7" s="29"/>
      <c r="E7" s="30"/>
      <c r="F7" s="29"/>
      <c r="G7" s="30"/>
      <c r="H7" s="31"/>
    </row>
    <row r="8" spans="2:8" x14ac:dyDescent="0.2">
      <c r="B8" s="13" t="s">
        <v>174</v>
      </c>
      <c r="C8" s="32">
        <v>5</v>
      </c>
      <c r="D8" s="21"/>
      <c r="E8" s="33">
        <f>'5-6-7'!D9</f>
        <v>168766</v>
      </c>
      <c r="F8" s="21"/>
      <c r="G8" s="33">
        <f>'5-6-7'!F9</f>
        <v>50839</v>
      </c>
      <c r="H8" s="34"/>
    </row>
    <row r="9" spans="2:8" x14ac:dyDescent="0.2">
      <c r="B9" s="13" t="s">
        <v>175</v>
      </c>
      <c r="C9" s="32">
        <v>6</v>
      </c>
      <c r="D9" s="21"/>
      <c r="E9" s="33">
        <f>'5-6-7'!D14</f>
        <v>104708</v>
      </c>
      <c r="F9" s="21"/>
      <c r="G9" s="33">
        <f>'5-6-7'!F14</f>
        <v>183200</v>
      </c>
      <c r="H9" s="34"/>
    </row>
    <row r="10" spans="2:8" x14ac:dyDescent="0.2">
      <c r="B10" s="13" t="s">
        <v>176</v>
      </c>
      <c r="C10" s="32">
        <v>7</v>
      </c>
      <c r="D10" s="21"/>
      <c r="E10" s="33">
        <f>'5-6-7'!D23</f>
        <v>5111</v>
      </c>
      <c r="F10" s="21"/>
      <c r="G10" s="33">
        <f>'5-6-7'!F23</f>
        <v>31000</v>
      </c>
      <c r="H10" s="34"/>
    </row>
    <row r="11" spans="2:8" x14ac:dyDescent="0.2">
      <c r="B11" s="19" t="s">
        <v>1</v>
      </c>
      <c r="C11" s="32"/>
      <c r="D11" s="21"/>
      <c r="E11" s="36">
        <f>SUM(E8:E10)</f>
        <v>278585</v>
      </c>
      <c r="F11" s="21"/>
      <c r="G11" s="36">
        <f>SUM(G8:G10)</f>
        <v>265039</v>
      </c>
      <c r="H11" s="37"/>
    </row>
    <row r="12" spans="2:8" x14ac:dyDescent="0.2">
      <c r="B12" s="19" t="s">
        <v>7</v>
      </c>
      <c r="C12" s="32"/>
      <c r="D12" s="29"/>
      <c r="E12" s="34"/>
      <c r="F12" s="29"/>
      <c r="G12" s="34"/>
      <c r="H12" s="38"/>
    </row>
    <row r="13" spans="2:8" x14ac:dyDescent="0.2">
      <c r="B13" s="13" t="s">
        <v>177</v>
      </c>
      <c r="C13" s="32">
        <v>8</v>
      </c>
      <c r="D13" s="21"/>
      <c r="E13" s="33">
        <f>'8'!F17</f>
        <v>1017092</v>
      </c>
      <c r="F13" s="21"/>
      <c r="G13" s="33">
        <f>'8'!F18</f>
        <v>423233</v>
      </c>
      <c r="H13" s="34"/>
    </row>
    <row r="14" spans="2:8" x14ac:dyDescent="0.2">
      <c r="B14" s="19" t="s">
        <v>8</v>
      </c>
      <c r="C14" s="29"/>
      <c r="D14" s="29"/>
      <c r="E14" s="36">
        <f>SUM(E13)</f>
        <v>1017092</v>
      </c>
      <c r="F14" s="29"/>
      <c r="G14" s="36">
        <f>SUM(G13:G13)</f>
        <v>423233</v>
      </c>
      <c r="H14" s="35"/>
    </row>
    <row r="15" spans="2:8" ht="21" thickBot="1" x14ac:dyDescent="0.25">
      <c r="B15" s="19" t="s">
        <v>46</v>
      </c>
      <c r="C15" s="29"/>
      <c r="D15" s="29"/>
      <c r="E15" s="39">
        <f>E11+E14</f>
        <v>1295677</v>
      </c>
      <c r="F15" s="29"/>
      <c r="G15" s="39">
        <f>G11+G14</f>
        <v>688272</v>
      </c>
      <c r="H15" s="40"/>
    </row>
    <row r="16" spans="2:8" ht="21" thickTop="1" x14ac:dyDescent="0.2">
      <c r="B16" s="25" t="s">
        <v>9</v>
      </c>
      <c r="C16" s="29"/>
      <c r="D16" s="29"/>
      <c r="E16" s="34"/>
      <c r="F16" s="29"/>
      <c r="G16" s="34"/>
      <c r="H16" s="38"/>
    </row>
    <row r="17" spans="2:10" x14ac:dyDescent="0.2">
      <c r="B17" s="25" t="s">
        <v>10</v>
      </c>
      <c r="C17" s="21"/>
      <c r="D17" s="21"/>
      <c r="E17" s="34"/>
      <c r="F17" s="21"/>
      <c r="G17" s="34"/>
      <c r="H17" s="34"/>
    </row>
    <row r="18" spans="2:10" x14ac:dyDescent="0.2">
      <c r="B18" s="13" t="s">
        <v>179</v>
      </c>
      <c r="C18" s="32">
        <v>9</v>
      </c>
      <c r="D18" s="21"/>
      <c r="E18" s="33">
        <f>'9-10-11'!F11</f>
        <v>147247</v>
      </c>
      <c r="F18" s="21"/>
      <c r="G18" s="33">
        <f>'9-10-11'!H11</f>
        <v>20224</v>
      </c>
      <c r="H18" s="35"/>
    </row>
    <row r="19" spans="2:10" x14ac:dyDescent="0.2">
      <c r="B19" s="13" t="s">
        <v>180</v>
      </c>
      <c r="C19" s="32">
        <v>10</v>
      </c>
      <c r="D19" s="21"/>
      <c r="E19" s="33">
        <f>'9-10-11'!F18</f>
        <v>0</v>
      </c>
      <c r="F19" s="21"/>
      <c r="G19" s="33">
        <f>'9-10-11'!H18</f>
        <v>0</v>
      </c>
      <c r="H19" s="35"/>
    </row>
    <row r="20" spans="2:10" x14ac:dyDescent="0.2">
      <c r="B20" s="19" t="s">
        <v>11</v>
      </c>
      <c r="C20" s="21"/>
      <c r="D20" s="21"/>
      <c r="E20" s="42">
        <f>SUM(E18:E18)</f>
        <v>147247</v>
      </c>
      <c r="F20" s="21"/>
      <c r="G20" s="42">
        <f>SUM(G18:G18)</f>
        <v>20224</v>
      </c>
      <c r="H20" s="34"/>
    </row>
    <row r="21" spans="2:10" x14ac:dyDescent="0.2">
      <c r="B21" s="19" t="s">
        <v>12</v>
      </c>
      <c r="C21" s="21"/>
      <c r="D21" s="21"/>
      <c r="E21" s="40"/>
      <c r="F21" s="21"/>
      <c r="G21" s="40"/>
      <c r="H21" s="34"/>
    </row>
    <row r="22" spans="2:10" x14ac:dyDescent="0.2">
      <c r="B22" s="13" t="s">
        <v>37</v>
      </c>
      <c r="C22" s="32">
        <v>11</v>
      </c>
      <c r="D22" s="21"/>
      <c r="E22" s="33">
        <f>'9-10-11'!F25</f>
        <v>4090</v>
      </c>
      <c r="F22" s="21"/>
      <c r="G22" s="33">
        <f>'9-10-11'!H25</f>
        <v>840</v>
      </c>
      <c r="H22" s="35"/>
    </row>
    <row r="23" spans="2:10" x14ac:dyDescent="0.2">
      <c r="B23" s="13" t="s">
        <v>77</v>
      </c>
      <c r="C23" s="32">
        <v>12</v>
      </c>
      <c r="D23" s="21"/>
      <c r="E23" s="33">
        <f>'12-13'!H18</f>
        <v>1206078</v>
      </c>
      <c r="F23" s="21"/>
      <c r="G23" s="33">
        <f>'12-13'!J18</f>
        <v>588389</v>
      </c>
      <c r="H23" s="35"/>
    </row>
    <row r="24" spans="2:10" x14ac:dyDescent="0.2">
      <c r="B24" s="19" t="s">
        <v>13</v>
      </c>
      <c r="C24" s="32"/>
      <c r="D24" s="21"/>
      <c r="E24" s="42">
        <f>SUM(E22:E23)</f>
        <v>1210168</v>
      </c>
      <c r="F24" s="21"/>
      <c r="G24" s="42">
        <f>SUM(G22:G23)</f>
        <v>589229</v>
      </c>
      <c r="H24" s="34"/>
      <c r="I24" s="69"/>
    </row>
    <row r="25" spans="2:10" x14ac:dyDescent="0.2">
      <c r="B25" s="19" t="s">
        <v>47</v>
      </c>
      <c r="C25" s="32"/>
      <c r="D25" s="21"/>
      <c r="E25" s="42">
        <f>E24+E20</f>
        <v>1357415</v>
      </c>
      <c r="F25" s="21"/>
      <c r="G25" s="42">
        <f>G24+G20</f>
        <v>609453</v>
      </c>
      <c r="H25" s="34"/>
    </row>
    <row r="26" spans="2:10" x14ac:dyDescent="0.2">
      <c r="B26" s="25" t="s">
        <v>14</v>
      </c>
      <c r="C26" s="32"/>
      <c r="D26" s="21"/>
      <c r="E26" s="33"/>
      <c r="F26" s="21"/>
      <c r="G26" s="33"/>
      <c r="H26" s="34"/>
      <c r="J26" s="69"/>
    </row>
    <row r="27" spans="2:10" x14ac:dyDescent="0.2">
      <c r="B27" s="13" t="s">
        <v>5</v>
      </c>
      <c r="C27" s="32">
        <v>13</v>
      </c>
      <c r="D27" s="21"/>
      <c r="E27" s="33">
        <v>100000</v>
      </c>
      <c r="F27" s="21"/>
      <c r="G27" s="33">
        <v>100000</v>
      </c>
      <c r="H27" s="35"/>
      <c r="I27" s="69"/>
    </row>
    <row r="28" spans="2:10" x14ac:dyDescent="0.2">
      <c r="B28" s="13" t="s">
        <v>75</v>
      </c>
      <c r="C28" s="21"/>
      <c r="D28" s="21"/>
      <c r="E28" s="43">
        <f>'قائمة التغيرات'!E16</f>
        <v>-161738</v>
      </c>
      <c r="F28" s="21"/>
      <c r="G28" s="43">
        <f>'قائمة التغيرات'!E11</f>
        <v>-21181</v>
      </c>
      <c r="H28" s="34"/>
      <c r="J28" s="69"/>
    </row>
    <row r="29" spans="2:10" x14ac:dyDescent="0.2">
      <c r="B29" s="19" t="s">
        <v>15</v>
      </c>
      <c r="C29" s="21"/>
      <c r="D29" s="21"/>
      <c r="E29" s="44">
        <f>SUM(E27:E28)</f>
        <v>-61738</v>
      </c>
      <c r="F29" s="21"/>
      <c r="G29" s="44">
        <f>SUM(G27:G28)</f>
        <v>78819</v>
      </c>
      <c r="H29" s="34"/>
      <c r="I29" s="69"/>
    </row>
    <row r="30" spans="2:10" ht="21" thickBot="1" x14ac:dyDescent="0.25">
      <c r="B30" s="19" t="s">
        <v>48</v>
      </c>
      <c r="C30" s="21"/>
      <c r="D30" s="21"/>
      <c r="E30" s="45">
        <f>E25+E29</f>
        <v>1295677</v>
      </c>
      <c r="F30" s="21"/>
      <c r="G30" s="45">
        <f>G29+G25</f>
        <v>688272</v>
      </c>
      <c r="H30" s="40"/>
      <c r="I30" s="69"/>
    </row>
    <row r="31" spans="2:10" ht="21" thickTop="1" x14ac:dyDescent="0.2">
      <c r="B31" s="19"/>
      <c r="C31" s="21"/>
      <c r="D31" s="21"/>
      <c r="E31" s="21"/>
      <c r="F31" s="21"/>
      <c r="H31" s="46"/>
    </row>
    <row r="32" spans="2:10" x14ac:dyDescent="0.2">
      <c r="B32" s="19"/>
      <c r="C32" s="21"/>
      <c r="D32" s="21"/>
      <c r="E32" s="21"/>
      <c r="F32" s="21"/>
      <c r="G32" s="124"/>
      <c r="H32" s="46"/>
    </row>
    <row r="33" spans="2:8" x14ac:dyDescent="0.2">
      <c r="B33" s="19"/>
      <c r="C33" s="21"/>
      <c r="D33" s="21"/>
      <c r="E33" s="21"/>
      <c r="F33" s="21"/>
      <c r="G33" s="21"/>
      <c r="H33" s="46"/>
    </row>
    <row r="34" spans="2:8" x14ac:dyDescent="0.2">
      <c r="B34" s="19"/>
      <c r="C34" s="21"/>
      <c r="D34" s="21"/>
      <c r="E34" s="21"/>
      <c r="F34" s="21"/>
      <c r="G34" s="47"/>
      <c r="H34" s="46"/>
    </row>
    <row r="35" spans="2:8" x14ac:dyDescent="0.2">
      <c r="B35" s="19"/>
      <c r="C35" s="21"/>
      <c r="D35" s="21"/>
      <c r="E35" s="21"/>
      <c r="F35" s="21"/>
      <c r="G35" s="47"/>
      <c r="H35" s="46"/>
    </row>
    <row r="36" spans="2:8" x14ac:dyDescent="0.2">
      <c r="B36" s="165" t="s">
        <v>169</v>
      </c>
      <c r="C36" s="165"/>
      <c r="D36" s="165"/>
      <c r="E36" s="165"/>
      <c r="F36" s="165"/>
      <c r="G36" s="165"/>
      <c r="H36" s="165"/>
    </row>
    <row r="37" spans="2:8" x14ac:dyDescent="0.2">
      <c r="B37" s="166">
        <v>5</v>
      </c>
      <c r="C37" s="166"/>
      <c r="D37" s="166"/>
      <c r="E37" s="166"/>
      <c r="F37" s="166"/>
      <c r="G37" s="166"/>
      <c r="H37" s="166"/>
    </row>
    <row r="39" spans="2:8" x14ac:dyDescent="0.2">
      <c r="E39" s="149">
        <f>E30-E15</f>
        <v>0</v>
      </c>
      <c r="G39" s="149">
        <f>G30-G15</f>
        <v>0</v>
      </c>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6">
    <mergeCell ref="B36:H36"/>
    <mergeCell ref="B37:H37"/>
    <mergeCell ref="B1:H1"/>
    <mergeCell ref="B2:H2"/>
    <mergeCell ref="B3:H3"/>
    <mergeCell ref="B4:H4"/>
  </mergeCells>
  <printOptions horizontalCentered="1"/>
  <pageMargins left="0" right="0.43307086614173229" top="0.62992125984251968" bottom="0" header="0" footer="0"/>
  <pageSetup paperSize="9"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0"/>
  <sheetViews>
    <sheetView showGridLines="0" rightToLeft="1" tabSelected="1" view="pageBreakPreview" topLeftCell="A7" zoomScaleNormal="130" zoomScaleSheetLayoutView="100" workbookViewId="0">
      <selection activeCell="A22" sqref="A22:XFD22"/>
    </sheetView>
  </sheetViews>
  <sheetFormatPr defaultColWidth="9.375" defaultRowHeight="20.25" x14ac:dyDescent="0.2"/>
  <cols>
    <col min="1" max="1" width="1.375" style="13" customWidth="1"/>
    <col min="2" max="2" width="33.375" style="13" customWidth="1"/>
    <col min="3" max="3" width="7.625" style="13" customWidth="1"/>
    <col min="4" max="4" width="1.375" style="13" customWidth="1"/>
    <col min="5" max="5" width="13.125" style="134" customWidth="1"/>
    <col min="6" max="6" width="1.125" style="13" customWidth="1"/>
    <col min="7" max="7" width="16.5" style="14" bestFit="1" customWidth="1"/>
    <col min="8" max="8" width="2.875" style="13" customWidth="1"/>
    <col min="9" max="247" width="9.375" style="13"/>
    <col min="248" max="248" width="12.625" style="13" customWidth="1"/>
    <col min="249" max="249" width="31.125" style="13" customWidth="1"/>
    <col min="250" max="250" width="4" style="13" customWidth="1"/>
    <col min="251" max="251" width="10" style="13" customWidth="1"/>
    <col min="252" max="252" width="1.375" style="13" customWidth="1"/>
    <col min="253" max="253" width="23" style="13" bestFit="1" customWidth="1"/>
    <col min="254" max="254" width="2.625" style="13" customWidth="1"/>
    <col min="255" max="255" width="23" style="13" bestFit="1" customWidth="1"/>
    <col min="256" max="256" width="0.625" style="13" customWidth="1"/>
    <col min="257" max="257" width="1.375" style="13" customWidth="1"/>
    <col min="258" max="258" width="2" style="13" customWidth="1"/>
    <col min="259" max="503" width="9.375" style="13"/>
    <col min="504" max="504" width="12.625" style="13" customWidth="1"/>
    <col min="505" max="505" width="31.125" style="13" customWidth="1"/>
    <col min="506" max="506" width="4" style="13" customWidth="1"/>
    <col min="507" max="507" width="10" style="13" customWidth="1"/>
    <col min="508" max="508" width="1.375" style="13" customWidth="1"/>
    <col min="509" max="509" width="23" style="13" bestFit="1" customWidth="1"/>
    <col min="510" max="510" width="2.625" style="13" customWidth="1"/>
    <col min="511" max="511" width="23" style="13" bestFit="1" customWidth="1"/>
    <col min="512" max="512" width="0.625" style="13" customWidth="1"/>
    <col min="513" max="513" width="1.375" style="13" customWidth="1"/>
    <col min="514" max="514" width="2" style="13" customWidth="1"/>
    <col min="515" max="759" width="9.375" style="13"/>
    <col min="760" max="760" width="12.625" style="13" customWidth="1"/>
    <col min="761" max="761" width="31.125" style="13" customWidth="1"/>
    <col min="762" max="762" width="4" style="13" customWidth="1"/>
    <col min="763" max="763" width="10" style="13" customWidth="1"/>
    <col min="764" max="764" width="1.375" style="13" customWidth="1"/>
    <col min="765" max="765" width="23" style="13" bestFit="1" customWidth="1"/>
    <col min="766" max="766" width="2.625" style="13" customWidth="1"/>
    <col min="767" max="767" width="23" style="13" bestFit="1" customWidth="1"/>
    <col min="768" max="768" width="0.625" style="13" customWidth="1"/>
    <col min="769" max="769" width="1.375" style="13" customWidth="1"/>
    <col min="770" max="770" width="2" style="13" customWidth="1"/>
    <col min="771" max="1015" width="9.375" style="13"/>
    <col min="1016" max="1016" width="12.625" style="13" customWidth="1"/>
    <col min="1017" max="1017" width="31.125" style="13" customWidth="1"/>
    <col min="1018" max="1018" width="4" style="13" customWidth="1"/>
    <col min="1019" max="1019" width="10" style="13" customWidth="1"/>
    <col min="1020" max="1020" width="1.375" style="13" customWidth="1"/>
    <col min="1021" max="1021" width="23" style="13" bestFit="1" customWidth="1"/>
    <col min="1022" max="1022" width="2.625" style="13" customWidth="1"/>
    <col min="1023" max="1023" width="23" style="13" bestFit="1" customWidth="1"/>
    <col min="1024" max="1024" width="0.625" style="13" customWidth="1"/>
    <col min="1025" max="1025" width="1.375" style="13" customWidth="1"/>
    <col min="1026" max="1026" width="2" style="13" customWidth="1"/>
    <col min="1027" max="1271" width="9.375" style="13"/>
    <col min="1272" max="1272" width="12.625" style="13" customWidth="1"/>
    <col min="1273" max="1273" width="31.125" style="13" customWidth="1"/>
    <col min="1274" max="1274" width="4" style="13" customWidth="1"/>
    <col min="1275" max="1275" width="10" style="13" customWidth="1"/>
    <col min="1276" max="1276" width="1.375" style="13" customWidth="1"/>
    <col min="1277" max="1277" width="23" style="13" bestFit="1" customWidth="1"/>
    <col min="1278" max="1278" width="2.625" style="13" customWidth="1"/>
    <col min="1279" max="1279" width="23" style="13" bestFit="1" customWidth="1"/>
    <col min="1280" max="1280" width="0.625" style="13" customWidth="1"/>
    <col min="1281" max="1281" width="1.375" style="13" customWidth="1"/>
    <col min="1282" max="1282" width="2" style="13" customWidth="1"/>
    <col min="1283" max="1527" width="9.375" style="13"/>
    <col min="1528" max="1528" width="12.625" style="13" customWidth="1"/>
    <col min="1529" max="1529" width="31.125" style="13" customWidth="1"/>
    <col min="1530" max="1530" width="4" style="13" customWidth="1"/>
    <col min="1531" max="1531" width="10" style="13" customWidth="1"/>
    <col min="1532" max="1532" width="1.375" style="13" customWidth="1"/>
    <col min="1533" max="1533" width="23" style="13" bestFit="1" customWidth="1"/>
    <col min="1534" max="1534" width="2.625" style="13" customWidth="1"/>
    <col min="1535" max="1535" width="23" style="13" bestFit="1" customWidth="1"/>
    <col min="1536" max="1536" width="0.625" style="13" customWidth="1"/>
    <col min="1537" max="1537" width="1.375" style="13" customWidth="1"/>
    <col min="1538" max="1538" width="2" style="13" customWidth="1"/>
    <col min="1539" max="1783" width="9.375" style="13"/>
    <col min="1784" max="1784" width="12.625" style="13" customWidth="1"/>
    <col min="1785" max="1785" width="31.125" style="13" customWidth="1"/>
    <col min="1786" max="1786" width="4" style="13" customWidth="1"/>
    <col min="1787" max="1787" width="10" style="13" customWidth="1"/>
    <col min="1788" max="1788" width="1.375" style="13" customWidth="1"/>
    <col min="1789" max="1789" width="23" style="13" bestFit="1" customWidth="1"/>
    <col min="1790" max="1790" width="2.625" style="13" customWidth="1"/>
    <col min="1791" max="1791" width="23" style="13" bestFit="1" customWidth="1"/>
    <col min="1792" max="1792" width="0.625" style="13" customWidth="1"/>
    <col min="1793" max="1793" width="1.375" style="13" customWidth="1"/>
    <col min="1794" max="1794" width="2" style="13" customWidth="1"/>
    <col min="1795" max="2039" width="9.375" style="13"/>
    <col min="2040" max="2040" width="12.625" style="13" customWidth="1"/>
    <col min="2041" max="2041" width="31.125" style="13" customWidth="1"/>
    <col min="2042" max="2042" width="4" style="13" customWidth="1"/>
    <col min="2043" max="2043" width="10" style="13" customWidth="1"/>
    <col min="2044" max="2044" width="1.375" style="13" customWidth="1"/>
    <col min="2045" max="2045" width="23" style="13" bestFit="1" customWidth="1"/>
    <col min="2046" max="2046" width="2.625" style="13" customWidth="1"/>
    <col min="2047" max="2047" width="23" style="13" bestFit="1" customWidth="1"/>
    <col min="2048" max="2048" width="0.625" style="13" customWidth="1"/>
    <col min="2049" max="2049" width="1.375" style="13" customWidth="1"/>
    <col min="2050" max="2050" width="2" style="13" customWidth="1"/>
    <col min="2051" max="2295" width="9.375" style="13"/>
    <col min="2296" max="2296" width="12.625" style="13" customWidth="1"/>
    <col min="2297" max="2297" width="31.125" style="13" customWidth="1"/>
    <col min="2298" max="2298" width="4" style="13" customWidth="1"/>
    <col min="2299" max="2299" width="10" style="13" customWidth="1"/>
    <col min="2300" max="2300" width="1.375" style="13" customWidth="1"/>
    <col min="2301" max="2301" width="23" style="13" bestFit="1" customWidth="1"/>
    <col min="2302" max="2302" width="2.625" style="13" customWidth="1"/>
    <col min="2303" max="2303" width="23" style="13" bestFit="1" customWidth="1"/>
    <col min="2304" max="2304" width="0.625" style="13" customWidth="1"/>
    <col min="2305" max="2305" width="1.375" style="13" customWidth="1"/>
    <col min="2306" max="2306" width="2" style="13" customWidth="1"/>
    <col min="2307" max="2551" width="9.375" style="13"/>
    <col min="2552" max="2552" width="12.625" style="13" customWidth="1"/>
    <col min="2553" max="2553" width="31.125" style="13" customWidth="1"/>
    <col min="2554" max="2554" width="4" style="13" customWidth="1"/>
    <col min="2555" max="2555" width="10" style="13" customWidth="1"/>
    <col min="2556" max="2556" width="1.375" style="13" customWidth="1"/>
    <col min="2557" max="2557" width="23" style="13" bestFit="1" customWidth="1"/>
    <col min="2558" max="2558" width="2.625" style="13" customWidth="1"/>
    <col min="2559" max="2559" width="23" style="13" bestFit="1" customWidth="1"/>
    <col min="2560" max="2560" width="0.625" style="13" customWidth="1"/>
    <col min="2561" max="2561" width="1.375" style="13" customWidth="1"/>
    <col min="2562" max="2562" width="2" style="13" customWidth="1"/>
    <col min="2563" max="2807" width="9.375" style="13"/>
    <col min="2808" max="2808" width="12.625" style="13" customWidth="1"/>
    <col min="2809" max="2809" width="31.125" style="13" customWidth="1"/>
    <col min="2810" max="2810" width="4" style="13" customWidth="1"/>
    <col min="2811" max="2811" width="10" style="13" customWidth="1"/>
    <col min="2812" max="2812" width="1.375" style="13" customWidth="1"/>
    <col min="2813" max="2813" width="23" style="13" bestFit="1" customWidth="1"/>
    <col min="2814" max="2814" width="2.625" style="13" customWidth="1"/>
    <col min="2815" max="2815" width="23" style="13" bestFit="1" customWidth="1"/>
    <col min="2816" max="2816" width="0.625" style="13" customWidth="1"/>
    <col min="2817" max="2817" width="1.375" style="13" customWidth="1"/>
    <col min="2818" max="2818" width="2" style="13" customWidth="1"/>
    <col min="2819" max="3063" width="9.375" style="13"/>
    <col min="3064" max="3064" width="12.625" style="13" customWidth="1"/>
    <col min="3065" max="3065" width="31.125" style="13" customWidth="1"/>
    <col min="3066" max="3066" width="4" style="13" customWidth="1"/>
    <col min="3067" max="3067" width="10" style="13" customWidth="1"/>
    <col min="3068" max="3068" width="1.375" style="13" customWidth="1"/>
    <col min="3069" max="3069" width="23" style="13" bestFit="1" customWidth="1"/>
    <col min="3070" max="3070" width="2.625" style="13" customWidth="1"/>
    <col min="3071" max="3071" width="23" style="13" bestFit="1" customWidth="1"/>
    <col min="3072" max="3072" width="0.625" style="13" customWidth="1"/>
    <col min="3073" max="3073" width="1.375" style="13" customWidth="1"/>
    <col min="3074" max="3074" width="2" style="13" customWidth="1"/>
    <col min="3075" max="3319" width="9.375" style="13"/>
    <col min="3320" max="3320" width="12.625" style="13" customWidth="1"/>
    <col min="3321" max="3321" width="31.125" style="13" customWidth="1"/>
    <col min="3322" max="3322" width="4" style="13" customWidth="1"/>
    <col min="3323" max="3323" width="10" style="13" customWidth="1"/>
    <col min="3324" max="3324" width="1.375" style="13" customWidth="1"/>
    <col min="3325" max="3325" width="23" style="13" bestFit="1" customWidth="1"/>
    <col min="3326" max="3326" width="2.625" style="13" customWidth="1"/>
    <col min="3327" max="3327" width="23" style="13" bestFit="1" customWidth="1"/>
    <col min="3328" max="3328" width="0.625" style="13" customWidth="1"/>
    <col min="3329" max="3329" width="1.375" style="13" customWidth="1"/>
    <col min="3330" max="3330" width="2" style="13" customWidth="1"/>
    <col min="3331" max="3575" width="9.375" style="13"/>
    <col min="3576" max="3576" width="12.625" style="13" customWidth="1"/>
    <col min="3577" max="3577" width="31.125" style="13" customWidth="1"/>
    <col min="3578" max="3578" width="4" style="13" customWidth="1"/>
    <col min="3579" max="3579" width="10" style="13" customWidth="1"/>
    <col min="3580" max="3580" width="1.375" style="13" customWidth="1"/>
    <col min="3581" max="3581" width="23" style="13" bestFit="1" customWidth="1"/>
    <col min="3582" max="3582" width="2.625" style="13" customWidth="1"/>
    <col min="3583" max="3583" width="23" style="13" bestFit="1" customWidth="1"/>
    <col min="3584" max="3584" width="0.625" style="13" customWidth="1"/>
    <col min="3585" max="3585" width="1.375" style="13" customWidth="1"/>
    <col min="3586" max="3586" width="2" style="13" customWidth="1"/>
    <col min="3587" max="3831" width="9.375" style="13"/>
    <col min="3832" max="3832" width="12.625" style="13" customWidth="1"/>
    <col min="3833" max="3833" width="31.125" style="13" customWidth="1"/>
    <col min="3834" max="3834" width="4" style="13" customWidth="1"/>
    <col min="3835" max="3835" width="10" style="13" customWidth="1"/>
    <col min="3836" max="3836" width="1.375" style="13" customWidth="1"/>
    <col min="3837" max="3837" width="23" style="13" bestFit="1" customWidth="1"/>
    <col min="3838" max="3838" width="2.625" style="13" customWidth="1"/>
    <col min="3839" max="3839" width="23" style="13" bestFit="1" customWidth="1"/>
    <col min="3840" max="3840" width="0.625" style="13" customWidth="1"/>
    <col min="3841" max="3841" width="1.375" style="13" customWidth="1"/>
    <col min="3842" max="3842" width="2" style="13" customWidth="1"/>
    <col min="3843" max="4087" width="9.375" style="13"/>
    <col min="4088" max="4088" width="12.625" style="13" customWidth="1"/>
    <col min="4089" max="4089" width="31.125" style="13" customWidth="1"/>
    <col min="4090" max="4090" width="4" style="13" customWidth="1"/>
    <col min="4091" max="4091" width="10" style="13" customWidth="1"/>
    <col min="4092" max="4092" width="1.375" style="13" customWidth="1"/>
    <col min="4093" max="4093" width="23" style="13" bestFit="1" customWidth="1"/>
    <col min="4094" max="4094" width="2.625" style="13" customWidth="1"/>
    <col min="4095" max="4095" width="23" style="13" bestFit="1" customWidth="1"/>
    <col min="4096" max="4096" width="0.625" style="13" customWidth="1"/>
    <col min="4097" max="4097" width="1.375" style="13" customWidth="1"/>
    <col min="4098" max="4098" width="2" style="13" customWidth="1"/>
    <col min="4099" max="4343" width="9.375" style="13"/>
    <col min="4344" max="4344" width="12.625" style="13" customWidth="1"/>
    <col min="4345" max="4345" width="31.125" style="13" customWidth="1"/>
    <col min="4346" max="4346" width="4" style="13" customWidth="1"/>
    <col min="4347" max="4347" width="10" style="13" customWidth="1"/>
    <col min="4348" max="4348" width="1.375" style="13" customWidth="1"/>
    <col min="4349" max="4349" width="23" style="13" bestFit="1" customWidth="1"/>
    <col min="4350" max="4350" width="2.625" style="13" customWidth="1"/>
    <col min="4351" max="4351" width="23" style="13" bestFit="1" customWidth="1"/>
    <col min="4352" max="4352" width="0.625" style="13" customWidth="1"/>
    <col min="4353" max="4353" width="1.375" style="13" customWidth="1"/>
    <col min="4354" max="4354" width="2" style="13" customWidth="1"/>
    <col min="4355" max="4599" width="9.375" style="13"/>
    <col min="4600" max="4600" width="12.625" style="13" customWidth="1"/>
    <col min="4601" max="4601" width="31.125" style="13" customWidth="1"/>
    <col min="4602" max="4602" width="4" style="13" customWidth="1"/>
    <col min="4603" max="4603" width="10" style="13" customWidth="1"/>
    <col min="4604" max="4604" width="1.375" style="13" customWidth="1"/>
    <col min="4605" max="4605" width="23" style="13" bestFit="1" customWidth="1"/>
    <col min="4606" max="4606" width="2.625" style="13" customWidth="1"/>
    <col min="4607" max="4607" width="23" style="13" bestFit="1" customWidth="1"/>
    <col min="4608" max="4608" width="0.625" style="13" customWidth="1"/>
    <col min="4609" max="4609" width="1.375" style="13" customWidth="1"/>
    <col min="4610" max="4610" width="2" style="13" customWidth="1"/>
    <col min="4611" max="4855" width="9.375" style="13"/>
    <col min="4856" max="4856" width="12.625" style="13" customWidth="1"/>
    <col min="4857" max="4857" width="31.125" style="13" customWidth="1"/>
    <col min="4858" max="4858" width="4" style="13" customWidth="1"/>
    <col min="4859" max="4859" width="10" style="13" customWidth="1"/>
    <col min="4860" max="4860" width="1.375" style="13" customWidth="1"/>
    <col min="4861" max="4861" width="23" style="13" bestFit="1" customWidth="1"/>
    <col min="4862" max="4862" width="2.625" style="13" customWidth="1"/>
    <col min="4863" max="4863" width="23" style="13" bestFit="1" customWidth="1"/>
    <col min="4864" max="4864" width="0.625" style="13" customWidth="1"/>
    <col min="4865" max="4865" width="1.375" style="13" customWidth="1"/>
    <col min="4866" max="4866" width="2" style="13" customWidth="1"/>
    <col min="4867" max="5111" width="9.375" style="13"/>
    <col min="5112" max="5112" width="12.625" style="13" customWidth="1"/>
    <col min="5113" max="5113" width="31.125" style="13" customWidth="1"/>
    <col min="5114" max="5114" width="4" style="13" customWidth="1"/>
    <col min="5115" max="5115" width="10" style="13" customWidth="1"/>
    <col min="5116" max="5116" width="1.375" style="13" customWidth="1"/>
    <col min="5117" max="5117" width="23" style="13" bestFit="1" customWidth="1"/>
    <col min="5118" max="5118" width="2.625" style="13" customWidth="1"/>
    <col min="5119" max="5119" width="23" style="13" bestFit="1" customWidth="1"/>
    <col min="5120" max="5120" width="0.625" style="13" customWidth="1"/>
    <col min="5121" max="5121" width="1.375" style="13" customWidth="1"/>
    <col min="5122" max="5122" width="2" style="13" customWidth="1"/>
    <col min="5123" max="5367" width="9.375" style="13"/>
    <col min="5368" max="5368" width="12.625" style="13" customWidth="1"/>
    <col min="5369" max="5369" width="31.125" style="13" customWidth="1"/>
    <col min="5370" max="5370" width="4" style="13" customWidth="1"/>
    <col min="5371" max="5371" width="10" style="13" customWidth="1"/>
    <col min="5372" max="5372" width="1.375" style="13" customWidth="1"/>
    <col min="5373" max="5373" width="23" style="13" bestFit="1" customWidth="1"/>
    <col min="5374" max="5374" width="2.625" style="13" customWidth="1"/>
    <col min="5375" max="5375" width="23" style="13" bestFit="1" customWidth="1"/>
    <col min="5376" max="5376" width="0.625" style="13" customWidth="1"/>
    <col min="5377" max="5377" width="1.375" style="13" customWidth="1"/>
    <col min="5378" max="5378" width="2" style="13" customWidth="1"/>
    <col min="5379" max="5623" width="9.375" style="13"/>
    <col min="5624" max="5624" width="12.625" style="13" customWidth="1"/>
    <col min="5625" max="5625" width="31.125" style="13" customWidth="1"/>
    <col min="5626" max="5626" width="4" style="13" customWidth="1"/>
    <col min="5627" max="5627" width="10" style="13" customWidth="1"/>
    <col min="5628" max="5628" width="1.375" style="13" customWidth="1"/>
    <col min="5629" max="5629" width="23" style="13" bestFit="1" customWidth="1"/>
    <col min="5630" max="5630" width="2.625" style="13" customWidth="1"/>
    <col min="5631" max="5631" width="23" style="13" bestFit="1" customWidth="1"/>
    <col min="5632" max="5632" width="0.625" style="13" customWidth="1"/>
    <col min="5633" max="5633" width="1.375" style="13" customWidth="1"/>
    <col min="5634" max="5634" width="2" style="13" customWidth="1"/>
    <col min="5635" max="5879" width="9.375" style="13"/>
    <col min="5880" max="5880" width="12.625" style="13" customWidth="1"/>
    <col min="5881" max="5881" width="31.125" style="13" customWidth="1"/>
    <col min="5882" max="5882" width="4" style="13" customWidth="1"/>
    <col min="5883" max="5883" width="10" style="13" customWidth="1"/>
    <col min="5884" max="5884" width="1.375" style="13" customWidth="1"/>
    <col min="5885" max="5885" width="23" style="13" bestFit="1" customWidth="1"/>
    <col min="5886" max="5886" width="2.625" style="13" customWidth="1"/>
    <col min="5887" max="5887" width="23" style="13" bestFit="1" customWidth="1"/>
    <col min="5888" max="5888" width="0.625" style="13" customWidth="1"/>
    <col min="5889" max="5889" width="1.375" style="13" customWidth="1"/>
    <col min="5890" max="5890" width="2" style="13" customWidth="1"/>
    <col min="5891" max="6135" width="9.375" style="13"/>
    <col min="6136" max="6136" width="12.625" style="13" customWidth="1"/>
    <col min="6137" max="6137" width="31.125" style="13" customWidth="1"/>
    <col min="6138" max="6138" width="4" style="13" customWidth="1"/>
    <col min="6139" max="6139" width="10" style="13" customWidth="1"/>
    <col min="6140" max="6140" width="1.375" style="13" customWidth="1"/>
    <col min="6141" max="6141" width="23" style="13" bestFit="1" customWidth="1"/>
    <col min="6142" max="6142" width="2.625" style="13" customWidth="1"/>
    <col min="6143" max="6143" width="23" style="13" bestFit="1" customWidth="1"/>
    <col min="6144" max="6144" width="0.625" style="13" customWidth="1"/>
    <col min="6145" max="6145" width="1.375" style="13" customWidth="1"/>
    <col min="6146" max="6146" width="2" style="13" customWidth="1"/>
    <col min="6147" max="6391" width="9.375" style="13"/>
    <col min="6392" max="6392" width="12.625" style="13" customWidth="1"/>
    <col min="6393" max="6393" width="31.125" style="13" customWidth="1"/>
    <col min="6394" max="6394" width="4" style="13" customWidth="1"/>
    <col min="6395" max="6395" width="10" style="13" customWidth="1"/>
    <col min="6396" max="6396" width="1.375" style="13" customWidth="1"/>
    <col min="6397" max="6397" width="23" style="13" bestFit="1" customWidth="1"/>
    <col min="6398" max="6398" width="2.625" style="13" customWidth="1"/>
    <col min="6399" max="6399" width="23" style="13" bestFit="1" customWidth="1"/>
    <col min="6400" max="6400" width="0.625" style="13" customWidth="1"/>
    <col min="6401" max="6401" width="1.375" style="13" customWidth="1"/>
    <col min="6402" max="6402" width="2" style="13" customWidth="1"/>
    <col min="6403" max="6647" width="9.375" style="13"/>
    <col min="6648" max="6648" width="12.625" style="13" customWidth="1"/>
    <col min="6649" max="6649" width="31.125" style="13" customWidth="1"/>
    <col min="6650" max="6650" width="4" style="13" customWidth="1"/>
    <col min="6651" max="6651" width="10" style="13" customWidth="1"/>
    <col min="6652" max="6652" width="1.375" style="13" customWidth="1"/>
    <col min="6653" max="6653" width="23" style="13" bestFit="1" customWidth="1"/>
    <col min="6654" max="6654" width="2.625" style="13" customWidth="1"/>
    <col min="6655" max="6655" width="23" style="13" bestFit="1" customWidth="1"/>
    <col min="6656" max="6656" width="0.625" style="13" customWidth="1"/>
    <col min="6657" max="6657" width="1.375" style="13" customWidth="1"/>
    <col min="6658" max="6658" width="2" style="13" customWidth="1"/>
    <col min="6659" max="6903" width="9.375" style="13"/>
    <col min="6904" max="6904" width="12.625" style="13" customWidth="1"/>
    <col min="6905" max="6905" width="31.125" style="13" customWidth="1"/>
    <col min="6906" max="6906" width="4" style="13" customWidth="1"/>
    <col min="6907" max="6907" width="10" style="13" customWidth="1"/>
    <col min="6908" max="6908" width="1.375" style="13" customWidth="1"/>
    <col min="6909" max="6909" width="23" style="13" bestFit="1" customWidth="1"/>
    <col min="6910" max="6910" width="2.625" style="13" customWidth="1"/>
    <col min="6911" max="6911" width="23" style="13" bestFit="1" customWidth="1"/>
    <col min="6912" max="6912" width="0.625" style="13" customWidth="1"/>
    <col min="6913" max="6913" width="1.375" style="13" customWidth="1"/>
    <col min="6914" max="6914" width="2" style="13" customWidth="1"/>
    <col min="6915" max="7159" width="9.375" style="13"/>
    <col min="7160" max="7160" width="12.625" style="13" customWidth="1"/>
    <col min="7161" max="7161" width="31.125" style="13" customWidth="1"/>
    <col min="7162" max="7162" width="4" style="13" customWidth="1"/>
    <col min="7163" max="7163" width="10" style="13" customWidth="1"/>
    <col min="7164" max="7164" width="1.375" style="13" customWidth="1"/>
    <col min="7165" max="7165" width="23" style="13" bestFit="1" customWidth="1"/>
    <col min="7166" max="7166" width="2.625" style="13" customWidth="1"/>
    <col min="7167" max="7167" width="23" style="13" bestFit="1" customWidth="1"/>
    <col min="7168" max="7168" width="0.625" style="13" customWidth="1"/>
    <col min="7169" max="7169" width="1.375" style="13" customWidth="1"/>
    <col min="7170" max="7170" width="2" style="13" customWidth="1"/>
    <col min="7171" max="7415" width="9.375" style="13"/>
    <col min="7416" max="7416" width="12.625" style="13" customWidth="1"/>
    <col min="7417" max="7417" width="31.125" style="13" customWidth="1"/>
    <col min="7418" max="7418" width="4" style="13" customWidth="1"/>
    <col min="7419" max="7419" width="10" style="13" customWidth="1"/>
    <col min="7420" max="7420" width="1.375" style="13" customWidth="1"/>
    <col min="7421" max="7421" width="23" style="13" bestFit="1" customWidth="1"/>
    <col min="7422" max="7422" width="2.625" style="13" customWidth="1"/>
    <col min="7423" max="7423" width="23" style="13" bestFit="1" customWidth="1"/>
    <col min="7424" max="7424" width="0.625" style="13" customWidth="1"/>
    <col min="7425" max="7425" width="1.375" style="13" customWidth="1"/>
    <col min="7426" max="7426" width="2" style="13" customWidth="1"/>
    <col min="7427" max="7671" width="9.375" style="13"/>
    <col min="7672" max="7672" width="12.625" style="13" customWidth="1"/>
    <col min="7673" max="7673" width="31.125" style="13" customWidth="1"/>
    <col min="7674" max="7674" width="4" style="13" customWidth="1"/>
    <col min="7675" max="7675" width="10" style="13" customWidth="1"/>
    <col min="7676" max="7676" width="1.375" style="13" customWidth="1"/>
    <col min="7677" max="7677" width="23" style="13" bestFit="1" customWidth="1"/>
    <col min="7678" max="7678" width="2.625" style="13" customWidth="1"/>
    <col min="7679" max="7679" width="23" style="13" bestFit="1" customWidth="1"/>
    <col min="7680" max="7680" width="0.625" style="13" customWidth="1"/>
    <col min="7681" max="7681" width="1.375" style="13" customWidth="1"/>
    <col min="7682" max="7682" width="2" style="13" customWidth="1"/>
    <col min="7683" max="7927" width="9.375" style="13"/>
    <col min="7928" max="7928" width="12.625" style="13" customWidth="1"/>
    <col min="7929" max="7929" width="31.125" style="13" customWidth="1"/>
    <col min="7930" max="7930" width="4" style="13" customWidth="1"/>
    <col min="7931" max="7931" width="10" style="13" customWidth="1"/>
    <col min="7932" max="7932" width="1.375" style="13" customWidth="1"/>
    <col min="7933" max="7933" width="23" style="13" bestFit="1" customWidth="1"/>
    <col min="7934" max="7934" width="2.625" style="13" customWidth="1"/>
    <col min="7935" max="7935" width="23" style="13" bestFit="1" customWidth="1"/>
    <col min="7936" max="7936" width="0.625" style="13" customWidth="1"/>
    <col min="7937" max="7937" width="1.375" style="13" customWidth="1"/>
    <col min="7938" max="7938" width="2" style="13" customWidth="1"/>
    <col min="7939" max="8183" width="9.375" style="13"/>
    <col min="8184" max="8184" width="12.625" style="13" customWidth="1"/>
    <col min="8185" max="8185" width="31.125" style="13" customWidth="1"/>
    <col min="8186" max="8186" width="4" style="13" customWidth="1"/>
    <col min="8187" max="8187" width="10" style="13" customWidth="1"/>
    <col min="8188" max="8188" width="1.375" style="13" customWidth="1"/>
    <col min="8189" max="8189" width="23" style="13" bestFit="1" customWidth="1"/>
    <col min="8190" max="8190" width="2.625" style="13" customWidth="1"/>
    <col min="8191" max="8191" width="23" style="13" bestFit="1" customWidth="1"/>
    <col min="8192" max="8192" width="0.625" style="13" customWidth="1"/>
    <col min="8193" max="8193" width="1.375" style="13" customWidth="1"/>
    <col min="8194" max="8194" width="2" style="13" customWidth="1"/>
    <col min="8195" max="8439" width="9.375" style="13"/>
    <col min="8440" max="8440" width="12.625" style="13" customWidth="1"/>
    <col min="8441" max="8441" width="31.125" style="13" customWidth="1"/>
    <col min="8442" max="8442" width="4" style="13" customWidth="1"/>
    <col min="8443" max="8443" width="10" style="13" customWidth="1"/>
    <col min="8444" max="8444" width="1.375" style="13" customWidth="1"/>
    <col min="8445" max="8445" width="23" style="13" bestFit="1" customWidth="1"/>
    <col min="8446" max="8446" width="2.625" style="13" customWidth="1"/>
    <col min="8447" max="8447" width="23" style="13" bestFit="1" customWidth="1"/>
    <col min="8448" max="8448" width="0.625" style="13" customWidth="1"/>
    <col min="8449" max="8449" width="1.375" style="13" customWidth="1"/>
    <col min="8450" max="8450" width="2" style="13" customWidth="1"/>
    <col min="8451" max="8695" width="9.375" style="13"/>
    <col min="8696" max="8696" width="12.625" style="13" customWidth="1"/>
    <col min="8697" max="8697" width="31.125" style="13" customWidth="1"/>
    <col min="8698" max="8698" width="4" style="13" customWidth="1"/>
    <col min="8699" max="8699" width="10" style="13" customWidth="1"/>
    <col min="8700" max="8700" width="1.375" style="13" customWidth="1"/>
    <col min="8701" max="8701" width="23" style="13" bestFit="1" customWidth="1"/>
    <col min="8702" max="8702" width="2.625" style="13" customWidth="1"/>
    <col min="8703" max="8703" width="23" style="13" bestFit="1" customWidth="1"/>
    <col min="8704" max="8704" width="0.625" style="13" customWidth="1"/>
    <col min="8705" max="8705" width="1.375" style="13" customWidth="1"/>
    <col min="8706" max="8706" width="2" style="13" customWidth="1"/>
    <col min="8707" max="8951" width="9.375" style="13"/>
    <col min="8952" max="8952" width="12.625" style="13" customWidth="1"/>
    <col min="8953" max="8953" width="31.125" style="13" customWidth="1"/>
    <col min="8954" max="8954" width="4" style="13" customWidth="1"/>
    <col min="8955" max="8955" width="10" style="13" customWidth="1"/>
    <col min="8956" max="8956" width="1.375" style="13" customWidth="1"/>
    <col min="8957" max="8957" width="23" style="13" bestFit="1" customWidth="1"/>
    <col min="8958" max="8958" width="2.625" style="13" customWidth="1"/>
    <col min="8959" max="8959" width="23" style="13" bestFit="1" customWidth="1"/>
    <col min="8960" max="8960" width="0.625" style="13" customWidth="1"/>
    <col min="8961" max="8961" width="1.375" style="13" customWidth="1"/>
    <col min="8962" max="8962" width="2" style="13" customWidth="1"/>
    <col min="8963" max="9207" width="9.375" style="13"/>
    <col min="9208" max="9208" width="12.625" style="13" customWidth="1"/>
    <col min="9209" max="9209" width="31.125" style="13" customWidth="1"/>
    <col min="9210" max="9210" width="4" style="13" customWidth="1"/>
    <col min="9211" max="9211" width="10" style="13" customWidth="1"/>
    <col min="9212" max="9212" width="1.375" style="13" customWidth="1"/>
    <col min="9213" max="9213" width="23" style="13" bestFit="1" customWidth="1"/>
    <col min="9214" max="9214" width="2.625" style="13" customWidth="1"/>
    <col min="9215" max="9215" width="23" style="13" bestFit="1" customWidth="1"/>
    <col min="9216" max="9216" width="0.625" style="13" customWidth="1"/>
    <col min="9217" max="9217" width="1.375" style="13" customWidth="1"/>
    <col min="9218" max="9218" width="2" style="13" customWidth="1"/>
    <col min="9219" max="9463" width="9.375" style="13"/>
    <col min="9464" max="9464" width="12.625" style="13" customWidth="1"/>
    <col min="9465" max="9465" width="31.125" style="13" customWidth="1"/>
    <col min="9466" max="9466" width="4" style="13" customWidth="1"/>
    <col min="9467" max="9467" width="10" style="13" customWidth="1"/>
    <col min="9468" max="9468" width="1.375" style="13" customWidth="1"/>
    <col min="9469" max="9469" width="23" style="13" bestFit="1" customWidth="1"/>
    <col min="9470" max="9470" width="2.625" style="13" customWidth="1"/>
    <col min="9471" max="9471" width="23" style="13" bestFit="1" customWidth="1"/>
    <col min="9472" max="9472" width="0.625" style="13" customWidth="1"/>
    <col min="9473" max="9473" width="1.375" style="13" customWidth="1"/>
    <col min="9474" max="9474" width="2" style="13" customWidth="1"/>
    <col min="9475" max="9719" width="9.375" style="13"/>
    <col min="9720" max="9720" width="12.625" style="13" customWidth="1"/>
    <col min="9721" max="9721" width="31.125" style="13" customWidth="1"/>
    <col min="9722" max="9722" width="4" style="13" customWidth="1"/>
    <col min="9723" max="9723" width="10" style="13" customWidth="1"/>
    <col min="9724" max="9724" width="1.375" style="13" customWidth="1"/>
    <col min="9725" max="9725" width="23" style="13" bestFit="1" customWidth="1"/>
    <col min="9726" max="9726" width="2.625" style="13" customWidth="1"/>
    <col min="9727" max="9727" width="23" style="13" bestFit="1" customWidth="1"/>
    <col min="9728" max="9728" width="0.625" style="13" customWidth="1"/>
    <col min="9729" max="9729" width="1.375" style="13" customWidth="1"/>
    <col min="9730" max="9730" width="2" style="13" customWidth="1"/>
    <col min="9731" max="9975" width="9.375" style="13"/>
    <col min="9976" max="9976" width="12.625" style="13" customWidth="1"/>
    <col min="9977" max="9977" width="31.125" style="13" customWidth="1"/>
    <col min="9978" max="9978" width="4" style="13" customWidth="1"/>
    <col min="9979" max="9979" width="10" style="13" customWidth="1"/>
    <col min="9980" max="9980" width="1.375" style="13" customWidth="1"/>
    <col min="9981" max="9981" width="23" style="13" bestFit="1" customWidth="1"/>
    <col min="9982" max="9982" width="2.625" style="13" customWidth="1"/>
    <col min="9983" max="9983" width="23" style="13" bestFit="1" customWidth="1"/>
    <col min="9984" max="9984" width="0.625" style="13" customWidth="1"/>
    <col min="9985" max="9985" width="1.375" style="13" customWidth="1"/>
    <col min="9986" max="9986" width="2" style="13" customWidth="1"/>
    <col min="9987" max="10231" width="9.375" style="13"/>
    <col min="10232" max="10232" width="12.625" style="13" customWidth="1"/>
    <col min="10233" max="10233" width="31.125" style="13" customWidth="1"/>
    <col min="10234" max="10234" width="4" style="13" customWidth="1"/>
    <col min="10235" max="10235" width="10" style="13" customWidth="1"/>
    <col min="10236" max="10236" width="1.375" style="13" customWidth="1"/>
    <col min="10237" max="10237" width="23" style="13" bestFit="1" customWidth="1"/>
    <col min="10238" max="10238" width="2.625" style="13" customWidth="1"/>
    <col min="10239" max="10239" width="23" style="13" bestFit="1" customWidth="1"/>
    <col min="10240" max="10240" width="0.625" style="13" customWidth="1"/>
    <col min="10241" max="10241" width="1.375" style="13" customWidth="1"/>
    <col min="10242" max="10242" width="2" style="13" customWidth="1"/>
    <col min="10243" max="10487" width="9.375" style="13"/>
    <col min="10488" max="10488" width="12.625" style="13" customWidth="1"/>
    <col min="10489" max="10489" width="31.125" style="13" customWidth="1"/>
    <col min="10490" max="10490" width="4" style="13" customWidth="1"/>
    <col min="10491" max="10491" width="10" style="13" customWidth="1"/>
    <col min="10492" max="10492" width="1.375" style="13" customWidth="1"/>
    <col min="10493" max="10493" width="23" style="13" bestFit="1" customWidth="1"/>
    <col min="10494" max="10494" width="2.625" style="13" customWidth="1"/>
    <col min="10495" max="10495" width="23" style="13" bestFit="1" customWidth="1"/>
    <col min="10496" max="10496" width="0.625" style="13" customWidth="1"/>
    <col min="10497" max="10497" width="1.375" style="13" customWidth="1"/>
    <col min="10498" max="10498" width="2" style="13" customWidth="1"/>
    <col min="10499" max="10743" width="9.375" style="13"/>
    <col min="10744" max="10744" width="12.625" style="13" customWidth="1"/>
    <col min="10745" max="10745" width="31.125" style="13" customWidth="1"/>
    <col min="10746" max="10746" width="4" style="13" customWidth="1"/>
    <col min="10747" max="10747" width="10" style="13" customWidth="1"/>
    <col min="10748" max="10748" width="1.375" style="13" customWidth="1"/>
    <col min="10749" max="10749" width="23" style="13" bestFit="1" customWidth="1"/>
    <col min="10750" max="10750" width="2.625" style="13" customWidth="1"/>
    <col min="10751" max="10751" width="23" style="13" bestFit="1" customWidth="1"/>
    <col min="10752" max="10752" width="0.625" style="13" customWidth="1"/>
    <col min="10753" max="10753" width="1.375" style="13" customWidth="1"/>
    <col min="10754" max="10754" width="2" style="13" customWidth="1"/>
    <col min="10755" max="10999" width="9.375" style="13"/>
    <col min="11000" max="11000" width="12.625" style="13" customWidth="1"/>
    <col min="11001" max="11001" width="31.125" style="13" customWidth="1"/>
    <col min="11002" max="11002" width="4" style="13" customWidth="1"/>
    <col min="11003" max="11003" width="10" style="13" customWidth="1"/>
    <col min="11004" max="11004" width="1.375" style="13" customWidth="1"/>
    <col min="11005" max="11005" width="23" style="13" bestFit="1" customWidth="1"/>
    <col min="11006" max="11006" width="2.625" style="13" customWidth="1"/>
    <col min="11007" max="11007" width="23" style="13" bestFit="1" customWidth="1"/>
    <col min="11008" max="11008" width="0.625" style="13" customWidth="1"/>
    <col min="11009" max="11009" width="1.375" style="13" customWidth="1"/>
    <col min="11010" max="11010" width="2" style="13" customWidth="1"/>
    <col min="11011" max="11255" width="9.375" style="13"/>
    <col min="11256" max="11256" width="12.625" style="13" customWidth="1"/>
    <col min="11257" max="11257" width="31.125" style="13" customWidth="1"/>
    <col min="11258" max="11258" width="4" style="13" customWidth="1"/>
    <col min="11259" max="11259" width="10" style="13" customWidth="1"/>
    <col min="11260" max="11260" width="1.375" style="13" customWidth="1"/>
    <col min="11261" max="11261" width="23" style="13" bestFit="1" customWidth="1"/>
    <col min="11262" max="11262" width="2.625" style="13" customWidth="1"/>
    <col min="11263" max="11263" width="23" style="13" bestFit="1" customWidth="1"/>
    <col min="11264" max="11264" width="0.625" style="13" customWidth="1"/>
    <col min="11265" max="11265" width="1.375" style="13" customWidth="1"/>
    <col min="11266" max="11266" width="2" style="13" customWidth="1"/>
    <col min="11267" max="11511" width="9.375" style="13"/>
    <col min="11512" max="11512" width="12.625" style="13" customWidth="1"/>
    <col min="11513" max="11513" width="31.125" style="13" customWidth="1"/>
    <col min="11514" max="11514" width="4" style="13" customWidth="1"/>
    <col min="11515" max="11515" width="10" style="13" customWidth="1"/>
    <col min="11516" max="11516" width="1.375" style="13" customWidth="1"/>
    <col min="11517" max="11517" width="23" style="13" bestFit="1" customWidth="1"/>
    <col min="11518" max="11518" width="2.625" style="13" customWidth="1"/>
    <col min="11519" max="11519" width="23" style="13" bestFit="1" customWidth="1"/>
    <col min="11520" max="11520" width="0.625" style="13" customWidth="1"/>
    <col min="11521" max="11521" width="1.375" style="13" customWidth="1"/>
    <col min="11522" max="11522" width="2" style="13" customWidth="1"/>
    <col min="11523" max="11767" width="9.375" style="13"/>
    <col min="11768" max="11768" width="12.625" style="13" customWidth="1"/>
    <col min="11769" max="11769" width="31.125" style="13" customWidth="1"/>
    <col min="11770" max="11770" width="4" style="13" customWidth="1"/>
    <col min="11771" max="11771" width="10" style="13" customWidth="1"/>
    <col min="11772" max="11772" width="1.375" style="13" customWidth="1"/>
    <col min="11773" max="11773" width="23" style="13" bestFit="1" customWidth="1"/>
    <col min="11774" max="11774" width="2.625" style="13" customWidth="1"/>
    <col min="11775" max="11775" width="23" style="13" bestFit="1" customWidth="1"/>
    <col min="11776" max="11776" width="0.625" style="13" customWidth="1"/>
    <col min="11777" max="11777" width="1.375" style="13" customWidth="1"/>
    <col min="11778" max="11778" width="2" style="13" customWidth="1"/>
    <col min="11779" max="12023" width="9.375" style="13"/>
    <col min="12024" max="12024" width="12.625" style="13" customWidth="1"/>
    <col min="12025" max="12025" width="31.125" style="13" customWidth="1"/>
    <col min="12026" max="12026" width="4" style="13" customWidth="1"/>
    <col min="12027" max="12027" width="10" style="13" customWidth="1"/>
    <col min="12028" max="12028" width="1.375" style="13" customWidth="1"/>
    <col min="12029" max="12029" width="23" style="13" bestFit="1" customWidth="1"/>
    <col min="12030" max="12030" width="2.625" style="13" customWidth="1"/>
    <col min="12031" max="12031" width="23" style="13" bestFit="1" customWidth="1"/>
    <col min="12032" max="12032" width="0.625" style="13" customWidth="1"/>
    <col min="12033" max="12033" width="1.375" style="13" customWidth="1"/>
    <col min="12034" max="12034" width="2" style="13" customWidth="1"/>
    <col min="12035" max="12279" width="9.375" style="13"/>
    <col min="12280" max="12280" width="12.625" style="13" customWidth="1"/>
    <col min="12281" max="12281" width="31.125" style="13" customWidth="1"/>
    <col min="12282" max="12282" width="4" style="13" customWidth="1"/>
    <col min="12283" max="12283" width="10" style="13" customWidth="1"/>
    <col min="12284" max="12284" width="1.375" style="13" customWidth="1"/>
    <col min="12285" max="12285" width="23" style="13" bestFit="1" customWidth="1"/>
    <col min="12286" max="12286" width="2.625" style="13" customWidth="1"/>
    <col min="12287" max="12287" width="23" style="13" bestFit="1" customWidth="1"/>
    <col min="12288" max="12288" width="0.625" style="13" customWidth="1"/>
    <col min="12289" max="12289" width="1.375" style="13" customWidth="1"/>
    <col min="12290" max="12290" width="2" style="13" customWidth="1"/>
    <col min="12291" max="12535" width="9.375" style="13"/>
    <col min="12536" max="12536" width="12.625" style="13" customWidth="1"/>
    <col min="12537" max="12537" width="31.125" style="13" customWidth="1"/>
    <col min="12538" max="12538" width="4" style="13" customWidth="1"/>
    <col min="12539" max="12539" width="10" style="13" customWidth="1"/>
    <col min="12540" max="12540" width="1.375" style="13" customWidth="1"/>
    <col min="12541" max="12541" width="23" style="13" bestFit="1" customWidth="1"/>
    <col min="12542" max="12542" width="2.625" style="13" customWidth="1"/>
    <col min="12543" max="12543" width="23" style="13" bestFit="1" customWidth="1"/>
    <col min="12544" max="12544" width="0.625" style="13" customWidth="1"/>
    <col min="12545" max="12545" width="1.375" style="13" customWidth="1"/>
    <col min="12546" max="12546" width="2" style="13" customWidth="1"/>
    <col min="12547" max="12791" width="9.375" style="13"/>
    <col min="12792" max="12792" width="12.625" style="13" customWidth="1"/>
    <col min="12793" max="12793" width="31.125" style="13" customWidth="1"/>
    <col min="12794" max="12794" width="4" style="13" customWidth="1"/>
    <col min="12795" max="12795" width="10" style="13" customWidth="1"/>
    <col min="12796" max="12796" width="1.375" style="13" customWidth="1"/>
    <col min="12797" max="12797" width="23" style="13" bestFit="1" customWidth="1"/>
    <col min="12798" max="12798" width="2.625" style="13" customWidth="1"/>
    <col min="12799" max="12799" width="23" style="13" bestFit="1" customWidth="1"/>
    <col min="12800" max="12800" width="0.625" style="13" customWidth="1"/>
    <col min="12801" max="12801" width="1.375" style="13" customWidth="1"/>
    <col min="12802" max="12802" width="2" style="13" customWidth="1"/>
    <col min="12803" max="13047" width="9.375" style="13"/>
    <col min="13048" max="13048" width="12.625" style="13" customWidth="1"/>
    <col min="13049" max="13049" width="31.125" style="13" customWidth="1"/>
    <col min="13050" max="13050" width="4" style="13" customWidth="1"/>
    <col min="13051" max="13051" width="10" style="13" customWidth="1"/>
    <col min="13052" max="13052" width="1.375" style="13" customWidth="1"/>
    <col min="13053" max="13053" width="23" style="13" bestFit="1" customWidth="1"/>
    <col min="13054" max="13054" width="2.625" style="13" customWidth="1"/>
    <col min="13055" max="13055" width="23" style="13" bestFit="1" customWidth="1"/>
    <col min="13056" max="13056" width="0.625" style="13" customWidth="1"/>
    <col min="13057" max="13057" width="1.375" style="13" customWidth="1"/>
    <col min="13058" max="13058" width="2" style="13" customWidth="1"/>
    <col min="13059" max="13303" width="9.375" style="13"/>
    <col min="13304" max="13304" width="12.625" style="13" customWidth="1"/>
    <col min="13305" max="13305" width="31.125" style="13" customWidth="1"/>
    <col min="13306" max="13306" width="4" style="13" customWidth="1"/>
    <col min="13307" max="13307" width="10" style="13" customWidth="1"/>
    <col min="13308" max="13308" width="1.375" style="13" customWidth="1"/>
    <col min="13309" max="13309" width="23" style="13" bestFit="1" customWidth="1"/>
    <col min="13310" max="13310" width="2.625" style="13" customWidth="1"/>
    <col min="13311" max="13311" width="23" style="13" bestFit="1" customWidth="1"/>
    <col min="13312" max="13312" width="0.625" style="13" customWidth="1"/>
    <col min="13313" max="13313" width="1.375" style="13" customWidth="1"/>
    <col min="13314" max="13314" width="2" style="13" customWidth="1"/>
    <col min="13315" max="13559" width="9.375" style="13"/>
    <col min="13560" max="13560" width="12.625" style="13" customWidth="1"/>
    <col min="13561" max="13561" width="31.125" style="13" customWidth="1"/>
    <col min="13562" max="13562" width="4" style="13" customWidth="1"/>
    <col min="13563" max="13563" width="10" style="13" customWidth="1"/>
    <col min="13564" max="13564" width="1.375" style="13" customWidth="1"/>
    <col min="13565" max="13565" width="23" style="13" bestFit="1" customWidth="1"/>
    <col min="13566" max="13566" width="2.625" style="13" customWidth="1"/>
    <col min="13567" max="13567" width="23" style="13" bestFit="1" customWidth="1"/>
    <col min="13568" max="13568" width="0.625" style="13" customWidth="1"/>
    <col min="13569" max="13569" width="1.375" style="13" customWidth="1"/>
    <col min="13570" max="13570" width="2" style="13" customWidth="1"/>
    <col min="13571" max="13815" width="9.375" style="13"/>
    <col min="13816" max="13816" width="12.625" style="13" customWidth="1"/>
    <col min="13817" max="13817" width="31.125" style="13" customWidth="1"/>
    <col min="13818" max="13818" width="4" style="13" customWidth="1"/>
    <col min="13819" max="13819" width="10" style="13" customWidth="1"/>
    <col min="13820" max="13820" width="1.375" style="13" customWidth="1"/>
    <col min="13821" max="13821" width="23" style="13" bestFit="1" customWidth="1"/>
    <col min="13822" max="13822" width="2.625" style="13" customWidth="1"/>
    <col min="13823" max="13823" width="23" style="13" bestFit="1" customWidth="1"/>
    <col min="13824" max="13824" width="0.625" style="13" customWidth="1"/>
    <col min="13825" max="13825" width="1.375" style="13" customWidth="1"/>
    <col min="13826" max="13826" width="2" style="13" customWidth="1"/>
    <col min="13827" max="14071" width="9.375" style="13"/>
    <col min="14072" max="14072" width="12.625" style="13" customWidth="1"/>
    <col min="14073" max="14073" width="31.125" style="13" customWidth="1"/>
    <col min="14074" max="14074" width="4" style="13" customWidth="1"/>
    <col min="14075" max="14075" width="10" style="13" customWidth="1"/>
    <col min="14076" max="14076" width="1.375" style="13" customWidth="1"/>
    <col min="14077" max="14077" width="23" style="13" bestFit="1" customWidth="1"/>
    <col min="14078" max="14078" width="2.625" style="13" customWidth="1"/>
    <col min="14079" max="14079" width="23" style="13" bestFit="1" customWidth="1"/>
    <col min="14080" max="14080" width="0.625" style="13" customWidth="1"/>
    <col min="14081" max="14081" width="1.375" style="13" customWidth="1"/>
    <col min="14082" max="14082" width="2" style="13" customWidth="1"/>
    <col min="14083" max="14327" width="9.375" style="13"/>
    <col min="14328" max="14328" width="12.625" style="13" customWidth="1"/>
    <col min="14329" max="14329" width="31.125" style="13" customWidth="1"/>
    <col min="14330" max="14330" width="4" style="13" customWidth="1"/>
    <col min="14331" max="14331" width="10" style="13" customWidth="1"/>
    <col min="14332" max="14332" width="1.375" style="13" customWidth="1"/>
    <col min="14333" max="14333" width="23" style="13" bestFit="1" customWidth="1"/>
    <col min="14334" max="14334" width="2.625" style="13" customWidth="1"/>
    <col min="14335" max="14335" width="23" style="13" bestFit="1" customWidth="1"/>
    <col min="14336" max="14336" width="0.625" style="13" customWidth="1"/>
    <col min="14337" max="14337" width="1.375" style="13" customWidth="1"/>
    <col min="14338" max="14338" width="2" style="13" customWidth="1"/>
    <col min="14339" max="14583" width="9.375" style="13"/>
    <col min="14584" max="14584" width="12.625" style="13" customWidth="1"/>
    <col min="14585" max="14585" width="31.125" style="13" customWidth="1"/>
    <col min="14586" max="14586" width="4" style="13" customWidth="1"/>
    <col min="14587" max="14587" width="10" style="13" customWidth="1"/>
    <col min="14588" max="14588" width="1.375" style="13" customWidth="1"/>
    <col min="14589" max="14589" width="23" style="13" bestFit="1" customWidth="1"/>
    <col min="14590" max="14590" width="2.625" style="13" customWidth="1"/>
    <col min="14591" max="14591" width="23" style="13" bestFit="1" customWidth="1"/>
    <col min="14592" max="14592" width="0.625" style="13" customWidth="1"/>
    <col min="14593" max="14593" width="1.375" style="13" customWidth="1"/>
    <col min="14594" max="14594" width="2" style="13" customWidth="1"/>
    <col min="14595" max="14839" width="9.375" style="13"/>
    <col min="14840" max="14840" width="12.625" style="13" customWidth="1"/>
    <col min="14841" max="14841" width="31.125" style="13" customWidth="1"/>
    <col min="14842" max="14842" width="4" style="13" customWidth="1"/>
    <col min="14843" max="14843" width="10" style="13" customWidth="1"/>
    <col min="14844" max="14844" width="1.375" style="13" customWidth="1"/>
    <col min="14845" max="14845" width="23" style="13" bestFit="1" customWidth="1"/>
    <col min="14846" max="14846" width="2.625" style="13" customWidth="1"/>
    <col min="14847" max="14847" width="23" style="13" bestFit="1" customWidth="1"/>
    <col min="14848" max="14848" width="0.625" style="13" customWidth="1"/>
    <col min="14849" max="14849" width="1.375" style="13" customWidth="1"/>
    <col min="14850" max="14850" width="2" style="13" customWidth="1"/>
    <col min="14851" max="15095" width="9.375" style="13"/>
    <col min="15096" max="15096" width="12.625" style="13" customWidth="1"/>
    <col min="15097" max="15097" width="31.125" style="13" customWidth="1"/>
    <col min="15098" max="15098" width="4" style="13" customWidth="1"/>
    <col min="15099" max="15099" width="10" style="13" customWidth="1"/>
    <col min="15100" max="15100" width="1.375" style="13" customWidth="1"/>
    <col min="15101" max="15101" width="23" style="13" bestFit="1" customWidth="1"/>
    <col min="15102" max="15102" width="2.625" style="13" customWidth="1"/>
    <col min="15103" max="15103" width="23" style="13" bestFit="1" customWidth="1"/>
    <col min="15104" max="15104" width="0.625" style="13" customWidth="1"/>
    <col min="15105" max="15105" width="1.375" style="13" customWidth="1"/>
    <col min="15106" max="15106" width="2" style="13" customWidth="1"/>
    <col min="15107" max="15351" width="9.375" style="13"/>
    <col min="15352" max="15352" width="12.625" style="13" customWidth="1"/>
    <col min="15353" max="15353" width="31.125" style="13" customWidth="1"/>
    <col min="15354" max="15354" width="4" style="13" customWidth="1"/>
    <col min="15355" max="15355" width="10" style="13" customWidth="1"/>
    <col min="15356" max="15356" width="1.375" style="13" customWidth="1"/>
    <col min="15357" max="15357" width="23" style="13" bestFit="1" customWidth="1"/>
    <col min="15358" max="15358" width="2.625" style="13" customWidth="1"/>
    <col min="15359" max="15359" width="23" style="13" bestFit="1" customWidth="1"/>
    <col min="15360" max="15360" width="0.625" style="13" customWidth="1"/>
    <col min="15361" max="15361" width="1.375" style="13" customWidth="1"/>
    <col min="15362" max="15362" width="2" style="13" customWidth="1"/>
    <col min="15363" max="15607" width="9.375" style="13"/>
    <col min="15608" max="15608" width="12.625" style="13" customWidth="1"/>
    <col min="15609" max="15609" width="31.125" style="13" customWidth="1"/>
    <col min="15610" max="15610" width="4" style="13" customWidth="1"/>
    <col min="15611" max="15611" width="10" style="13" customWidth="1"/>
    <col min="15612" max="15612" width="1.375" style="13" customWidth="1"/>
    <col min="15613" max="15613" width="23" style="13" bestFit="1" customWidth="1"/>
    <col min="15614" max="15614" width="2.625" style="13" customWidth="1"/>
    <col min="15615" max="15615" width="23" style="13" bestFit="1" customWidth="1"/>
    <col min="15616" max="15616" width="0.625" style="13" customWidth="1"/>
    <col min="15617" max="15617" width="1.375" style="13" customWidth="1"/>
    <col min="15618" max="15618" width="2" style="13" customWidth="1"/>
    <col min="15619" max="15863" width="9.375" style="13"/>
    <col min="15864" max="15864" width="12.625" style="13" customWidth="1"/>
    <col min="15865" max="15865" width="31.125" style="13" customWidth="1"/>
    <col min="15866" max="15866" width="4" style="13" customWidth="1"/>
    <col min="15867" max="15867" width="10" style="13" customWidth="1"/>
    <col min="15868" max="15868" width="1.375" style="13" customWidth="1"/>
    <col min="15869" max="15869" width="23" style="13" bestFit="1" customWidth="1"/>
    <col min="15870" max="15870" width="2.625" style="13" customWidth="1"/>
    <col min="15871" max="15871" width="23" style="13" bestFit="1" customWidth="1"/>
    <col min="15872" max="15872" width="0.625" style="13" customWidth="1"/>
    <col min="15873" max="15873" width="1.375" style="13" customWidth="1"/>
    <col min="15874" max="15874" width="2" style="13" customWidth="1"/>
    <col min="15875" max="16119" width="9.375" style="13"/>
    <col min="16120" max="16120" width="12.625" style="13" customWidth="1"/>
    <col min="16121" max="16121" width="31.125" style="13" customWidth="1"/>
    <col min="16122" max="16122" width="4" style="13" customWidth="1"/>
    <col min="16123" max="16123" width="10" style="13" customWidth="1"/>
    <col min="16124" max="16124" width="1.375" style="13" customWidth="1"/>
    <col min="16125" max="16125" width="23" style="13" bestFit="1" customWidth="1"/>
    <col min="16126" max="16126" width="2.625" style="13" customWidth="1"/>
    <col min="16127" max="16127" width="23" style="13" bestFit="1" customWidth="1"/>
    <col min="16128" max="16128" width="0.625" style="13" customWidth="1"/>
    <col min="16129" max="16129" width="1.375" style="13" customWidth="1"/>
    <col min="16130" max="16130" width="2" style="13" customWidth="1"/>
    <col min="16131" max="16384" width="9.375" style="13"/>
  </cols>
  <sheetData>
    <row r="1" spans="2:12" x14ac:dyDescent="0.2">
      <c r="B1" s="167" t="str">
        <f>'المركز المالي'!B1</f>
        <v>شركة الحل الأسرع للنقليات</v>
      </c>
      <c r="C1" s="167"/>
      <c r="D1" s="167"/>
      <c r="E1" s="167"/>
      <c r="F1" s="167"/>
      <c r="G1" s="167"/>
    </row>
    <row r="2" spans="2:12" x14ac:dyDescent="0.2">
      <c r="B2" s="168" t="str">
        <f>'المركز المالي'!B2</f>
        <v xml:space="preserve">شركة الشخص الواحد - ذات مسئولية محدودة أجنبية </v>
      </c>
      <c r="C2" s="168"/>
      <c r="D2" s="168"/>
      <c r="E2" s="168"/>
      <c r="F2" s="168"/>
      <c r="G2" s="168"/>
    </row>
    <row r="3" spans="2:12" x14ac:dyDescent="0.2">
      <c r="B3" s="167" t="s">
        <v>207</v>
      </c>
      <c r="C3" s="167"/>
      <c r="D3" s="167"/>
      <c r="E3" s="167"/>
      <c r="F3" s="167"/>
      <c r="G3" s="167"/>
    </row>
    <row r="4" spans="2:12" x14ac:dyDescent="0.2">
      <c r="B4" s="171" t="s">
        <v>18</v>
      </c>
      <c r="C4" s="171"/>
      <c r="D4" s="171"/>
      <c r="E4" s="171"/>
      <c r="F4" s="171"/>
      <c r="G4" s="171"/>
    </row>
    <row r="5" spans="2:12" x14ac:dyDescent="0.2">
      <c r="B5" s="29"/>
      <c r="C5" s="29"/>
      <c r="D5" s="29"/>
      <c r="E5" s="128"/>
      <c r="F5" s="29"/>
      <c r="G5" s="31"/>
    </row>
    <row r="6" spans="2:12" x14ac:dyDescent="0.2">
      <c r="B6" s="29"/>
      <c r="C6" s="29"/>
      <c r="D6" s="29"/>
      <c r="E6" s="128"/>
      <c r="F6" s="29"/>
      <c r="G6" s="161" t="s">
        <v>213</v>
      </c>
    </row>
    <row r="7" spans="2:12" x14ac:dyDescent="0.2">
      <c r="B7" s="29"/>
      <c r="C7" s="26" t="s">
        <v>2</v>
      </c>
      <c r="E7" s="148" t="str">
        <f>'المركز المالي'!E6</f>
        <v>31 ديسمبر 2024م</v>
      </c>
      <c r="F7" s="86"/>
      <c r="G7" s="142" t="s">
        <v>214</v>
      </c>
    </row>
    <row r="8" spans="2:12" x14ac:dyDescent="0.2">
      <c r="B8" s="29"/>
      <c r="C8" s="161"/>
      <c r="E8" s="164"/>
      <c r="F8" s="86"/>
      <c r="G8" s="161"/>
    </row>
    <row r="9" spans="2:12" ht="33" customHeight="1" x14ac:dyDescent="0.2">
      <c r="B9" s="13" t="s">
        <v>185</v>
      </c>
      <c r="C9" s="32">
        <v>14</v>
      </c>
      <c r="D9" s="25"/>
      <c r="E9" s="129">
        <f>'16-14'!D8</f>
        <v>3796424</v>
      </c>
      <c r="F9" s="25"/>
      <c r="G9" s="34">
        <f>'16-14'!F7</f>
        <v>1424920</v>
      </c>
    </row>
    <row r="10" spans="2:12" ht="33" customHeight="1" x14ac:dyDescent="0.2">
      <c r="B10" s="13" t="s">
        <v>17</v>
      </c>
      <c r="C10" s="32">
        <v>15</v>
      </c>
      <c r="D10" s="21"/>
      <c r="E10" s="130">
        <f>-'16-14'!D13</f>
        <v>-3086913</v>
      </c>
      <c r="F10" s="21"/>
      <c r="G10" s="92">
        <f>-'16-14'!F13</f>
        <v>-1335850</v>
      </c>
    </row>
    <row r="11" spans="2:12" ht="33" customHeight="1" x14ac:dyDescent="0.2">
      <c r="B11" s="19" t="s">
        <v>42</v>
      </c>
      <c r="C11" s="21"/>
      <c r="D11" s="21"/>
      <c r="E11" s="131">
        <f>SUM(E9:E10)</f>
        <v>709511</v>
      </c>
      <c r="F11" s="21"/>
      <c r="G11" s="103">
        <f>SUM(G9:G10)</f>
        <v>89070</v>
      </c>
    </row>
    <row r="12" spans="2:12" ht="33" customHeight="1" x14ac:dyDescent="0.2">
      <c r="B12" s="13" t="s">
        <v>186</v>
      </c>
      <c r="C12" s="32">
        <v>16</v>
      </c>
      <c r="D12" s="21"/>
      <c r="E12" s="130">
        <f>-'16-14'!D25</f>
        <v>-915068</v>
      </c>
      <c r="F12" s="21"/>
      <c r="G12" s="92">
        <f>-'16-14'!F25</f>
        <v>-110251</v>
      </c>
      <c r="L12" s="127"/>
    </row>
    <row r="13" spans="2:12" ht="33" customHeight="1" x14ac:dyDescent="0.2">
      <c r="B13" s="19" t="s">
        <v>187</v>
      </c>
      <c r="C13" s="32"/>
      <c r="D13" s="21"/>
      <c r="E13" s="131">
        <f>SUM(E11:E12)</f>
        <v>-205557</v>
      </c>
      <c r="F13" s="21"/>
      <c r="G13" s="103">
        <f>SUM(G11:G12)</f>
        <v>-21181</v>
      </c>
    </row>
    <row r="14" spans="2:12" ht="33" customHeight="1" x14ac:dyDescent="0.2">
      <c r="B14" s="13" t="s">
        <v>212</v>
      </c>
      <c r="C14" s="32"/>
      <c r="D14" s="21"/>
      <c r="E14" s="130">
        <v>65000</v>
      </c>
      <c r="F14" s="21"/>
      <c r="G14" s="92">
        <v>0</v>
      </c>
    </row>
    <row r="15" spans="2:12" ht="33" customHeight="1" x14ac:dyDescent="0.2">
      <c r="B15" s="153" t="s">
        <v>188</v>
      </c>
      <c r="C15" s="97"/>
      <c r="D15" s="97"/>
      <c r="E15" s="132">
        <f>SUM(E13:E14)</f>
        <v>-140557</v>
      </c>
      <c r="F15" s="97"/>
      <c r="G15" s="37">
        <f>SUM(G13:G14)</f>
        <v>-21181</v>
      </c>
    </row>
    <row r="16" spans="2:12" ht="33" customHeight="1" x14ac:dyDescent="0.2">
      <c r="B16" s="154" t="s">
        <v>189</v>
      </c>
      <c r="C16" s="32">
        <v>11</v>
      </c>
      <c r="D16" s="97"/>
      <c r="E16" s="130">
        <f>'9-10-11'!F18</f>
        <v>0</v>
      </c>
      <c r="F16" s="97"/>
      <c r="G16" s="92">
        <f>'9-10-11'!H18</f>
        <v>0</v>
      </c>
    </row>
    <row r="17" spans="2:7" s="19" customFormat="1" ht="33" customHeight="1" x14ac:dyDescent="0.2">
      <c r="B17" s="19" t="s">
        <v>215</v>
      </c>
      <c r="C17" s="104"/>
      <c r="D17" s="104"/>
      <c r="E17" s="131">
        <f>SUM(E15:E16)</f>
        <v>-140557</v>
      </c>
      <c r="F17" s="104"/>
      <c r="G17" s="103">
        <f>SUM(G15:G16)</f>
        <v>-21181</v>
      </c>
    </row>
    <row r="18" spans="2:7" s="19" customFormat="1" ht="33" customHeight="1" x14ac:dyDescent="0.2">
      <c r="B18" s="154" t="s">
        <v>190</v>
      </c>
      <c r="C18" s="104"/>
      <c r="D18" s="104"/>
      <c r="E18" s="155">
        <v>0</v>
      </c>
      <c r="F18" s="104"/>
      <c r="G18" s="156">
        <v>0</v>
      </c>
    </row>
    <row r="19" spans="2:7" s="19" customFormat="1" ht="33" customHeight="1" thickBot="1" x14ac:dyDescent="0.25">
      <c r="B19" s="153" t="s">
        <v>191</v>
      </c>
      <c r="C19" s="104"/>
      <c r="D19" s="104"/>
      <c r="E19" s="133">
        <f>SUM(E17:E18)</f>
        <v>-140557</v>
      </c>
      <c r="F19" s="104"/>
      <c r="G19" s="95">
        <f>SUM(G17:G18)</f>
        <v>-21181</v>
      </c>
    </row>
    <row r="20" spans="2:7" s="19" customFormat="1" ht="21" thickTop="1" x14ac:dyDescent="0.2">
      <c r="C20" s="104"/>
      <c r="D20" s="104"/>
      <c r="E20" s="135"/>
      <c r="F20" s="104"/>
      <c r="G20" s="136"/>
    </row>
    <row r="21" spans="2:7" s="19" customFormat="1" x14ac:dyDescent="0.2">
      <c r="C21" s="104"/>
      <c r="D21" s="104"/>
      <c r="E21" s="135"/>
      <c r="F21" s="104"/>
      <c r="G21" s="136"/>
    </row>
    <row r="22" spans="2:7" s="19" customFormat="1" x14ac:dyDescent="0.2">
      <c r="C22" s="104"/>
      <c r="D22" s="104"/>
      <c r="E22" s="135"/>
      <c r="F22" s="104"/>
      <c r="G22" s="136"/>
    </row>
    <row r="23" spans="2:7" s="19" customFormat="1" x14ac:dyDescent="0.2">
      <c r="C23" s="104"/>
      <c r="D23" s="104"/>
      <c r="E23" s="135"/>
      <c r="F23" s="104"/>
      <c r="G23" s="136"/>
    </row>
    <row r="24" spans="2:7" s="19" customFormat="1" x14ac:dyDescent="0.2">
      <c r="C24" s="104"/>
      <c r="D24" s="104"/>
      <c r="E24" s="135"/>
      <c r="F24" s="104"/>
      <c r="G24" s="136"/>
    </row>
    <row r="25" spans="2:7" s="19" customFormat="1" x14ac:dyDescent="0.2">
      <c r="C25" s="104"/>
      <c r="D25" s="104"/>
      <c r="E25" s="135"/>
      <c r="F25" s="104"/>
      <c r="G25" s="136"/>
    </row>
    <row r="26" spans="2:7" s="19" customFormat="1" x14ac:dyDescent="0.2">
      <c r="C26" s="104"/>
      <c r="D26" s="104"/>
      <c r="E26" s="135"/>
      <c r="F26" s="104"/>
      <c r="G26" s="136"/>
    </row>
    <row r="27" spans="2:7" s="19" customFormat="1" x14ac:dyDescent="0.2">
      <c r="C27" s="104"/>
      <c r="D27" s="104"/>
      <c r="E27" s="132"/>
      <c r="F27" s="104"/>
      <c r="G27" s="37"/>
    </row>
    <row r="28" spans="2:7" s="19" customFormat="1" x14ac:dyDescent="0.2">
      <c r="C28" s="104"/>
      <c r="D28" s="104"/>
      <c r="E28" s="132"/>
      <c r="F28" s="104"/>
      <c r="G28" s="37"/>
    </row>
    <row r="29" spans="2:7" x14ac:dyDescent="0.2">
      <c r="B29" s="170" t="str">
        <f>'المركز المالي'!B36:H36</f>
        <v xml:space="preserve">"إن الإيضاحات المرفقة  من  (1) إلى  (19) تشكل جزءً لا يتجزأ من هذه القوائم المالية وتقرأ معها " </v>
      </c>
      <c r="C29" s="170"/>
      <c r="D29" s="170"/>
      <c r="E29" s="170"/>
      <c r="F29" s="170"/>
      <c r="G29" s="170"/>
    </row>
    <row r="30" spans="2:7" x14ac:dyDescent="0.2">
      <c r="B30" s="166">
        <v>6</v>
      </c>
      <c r="C30" s="166"/>
      <c r="D30" s="166"/>
      <c r="E30" s="166"/>
      <c r="F30" s="166"/>
      <c r="G30" s="166"/>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6">
    <mergeCell ref="B30:G30"/>
    <mergeCell ref="B29:G29"/>
    <mergeCell ref="B1:G1"/>
    <mergeCell ref="B2:G2"/>
    <mergeCell ref="B3:G3"/>
    <mergeCell ref="B4:G4"/>
  </mergeCells>
  <printOptions horizontalCentered="1"/>
  <pageMargins left="0" right="0.28000000000000003" top="0.62992125984251968" bottom="0" header="0.23622047244094491" footer="0"/>
  <pageSetup paperSize="9" firstPageNumber="5" orientation="portrait" useFirstPageNumber="1" r:id="rId2"/>
  <headerFooter alignWithMargins="0"/>
  <ignoredErrors>
    <ignoredError sqref="E12:G12 E16:G16" formula="1"/>
  </ignoredError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0"/>
  <sheetViews>
    <sheetView showGridLines="0" rightToLeft="1" view="pageBreakPreview" topLeftCell="A7" zoomScale="110" zoomScaleNormal="145" zoomScaleSheetLayoutView="110" zoomScalePageLayoutView="85" workbookViewId="0">
      <selection activeCell="M21" sqref="M21"/>
    </sheetView>
  </sheetViews>
  <sheetFormatPr defaultColWidth="9.375" defaultRowHeight="20.25" x14ac:dyDescent="0.2"/>
  <cols>
    <col min="1" max="1" width="4.125" style="13" customWidth="1"/>
    <col min="2" max="2" width="46.125" style="13" customWidth="1"/>
    <col min="3" max="3" width="11.75" style="13" customWidth="1"/>
    <col min="4" max="4" width="1.625" style="13" customWidth="1"/>
    <col min="5" max="5" width="12.25" style="13" customWidth="1"/>
    <col min="6" max="6" width="1.5" style="13" customWidth="1"/>
    <col min="7" max="7" width="14.625" style="13" customWidth="1"/>
    <col min="8" max="8" width="1.375" style="13" customWidth="1"/>
    <col min="9" max="9" width="11.625" style="13" bestFit="1" customWidth="1"/>
    <col min="10" max="10" width="13.625" style="13" bestFit="1" customWidth="1"/>
    <col min="11" max="253" width="9.375" style="13"/>
    <col min="254" max="254" width="12.625" style="13" customWidth="1"/>
    <col min="255" max="255" width="38" style="13" customWidth="1"/>
    <col min="256" max="256" width="2.375" style="13" customWidth="1"/>
    <col min="257" max="257" width="21.375" style="13" bestFit="1" customWidth="1"/>
    <col min="258" max="258" width="3.625" style="13" customWidth="1"/>
    <col min="259" max="259" width="21.375" style="13" bestFit="1" customWidth="1"/>
    <col min="260" max="260" width="3.625" style="13" customWidth="1"/>
    <col min="261" max="261" width="23" style="13" bestFit="1" customWidth="1"/>
    <col min="262" max="262" width="3.625" style="13" customWidth="1"/>
    <col min="263" max="263" width="23" style="13" bestFit="1" customWidth="1"/>
    <col min="264" max="264" width="1.375" style="13" customWidth="1"/>
    <col min="265" max="265" width="9.375" style="13"/>
    <col min="266" max="266" width="13.625" style="13" bestFit="1" customWidth="1"/>
    <col min="267" max="509" width="9.375" style="13"/>
    <col min="510" max="510" width="12.625" style="13" customWidth="1"/>
    <col min="511" max="511" width="38" style="13" customWidth="1"/>
    <col min="512" max="512" width="2.375" style="13" customWidth="1"/>
    <col min="513" max="513" width="21.375" style="13" bestFit="1" customWidth="1"/>
    <col min="514" max="514" width="3.625" style="13" customWidth="1"/>
    <col min="515" max="515" width="21.375" style="13" bestFit="1" customWidth="1"/>
    <col min="516" max="516" width="3.625" style="13" customWidth="1"/>
    <col min="517" max="517" width="23" style="13" bestFit="1" customWidth="1"/>
    <col min="518" max="518" width="3.625" style="13" customWidth="1"/>
    <col min="519" max="519" width="23" style="13" bestFit="1" customWidth="1"/>
    <col min="520" max="520" width="1.375" style="13" customWidth="1"/>
    <col min="521" max="521" width="9.375" style="13"/>
    <col min="522" max="522" width="13.625" style="13" bestFit="1" customWidth="1"/>
    <col min="523" max="765" width="9.375" style="13"/>
    <col min="766" max="766" width="12.625" style="13" customWidth="1"/>
    <col min="767" max="767" width="38" style="13" customWidth="1"/>
    <col min="768" max="768" width="2.375" style="13" customWidth="1"/>
    <col min="769" max="769" width="21.375" style="13" bestFit="1" customWidth="1"/>
    <col min="770" max="770" width="3.625" style="13" customWidth="1"/>
    <col min="771" max="771" width="21.375" style="13" bestFit="1" customWidth="1"/>
    <col min="772" max="772" width="3.625" style="13" customWidth="1"/>
    <col min="773" max="773" width="23" style="13" bestFit="1" customWidth="1"/>
    <col min="774" max="774" width="3.625" style="13" customWidth="1"/>
    <col min="775" max="775" width="23" style="13" bestFit="1" customWidth="1"/>
    <col min="776" max="776" width="1.375" style="13" customWidth="1"/>
    <col min="777" max="777" width="9.375" style="13"/>
    <col min="778" max="778" width="13.625" style="13" bestFit="1" customWidth="1"/>
    <col min="779" max="1021" width="9.375" style="13"/>
    <col min="1022" max="1022" width="12.625" style="13" customWidth="1"/>
    <col min="1023" max="1023" width="38" style="13" customWidth="1"/>
    <col min="1024" max="1024" width="2.375" style="13" customWidth="1"/>
    <col min="1025" max="1025" width="21.375" style="13" bestFit="1" customWidth="1"/>
    <col min="1026" max="1026" width="3.625" style="13" customWidth="1"/>
    <col min="1027" max="1027" width="21.375" style="13" bestFit="1" customWidth="1"/>
    <col min="1028" max="1028" width="3.625" style="13" customWidth="1"/>
    <col min="1029" max="1029" width="23" style="13" bestFit="1" customWidth="1"/>
    <col min="1030" max="1030" width="3.625" style="13" customWidth="1"/>
    <col min="1031" max="1031" width="23" style="13" bestFit="1" customWidth="1"/>
    <col min="1032" max="1032" width="1.375" style="13" customWidth="1"/>
    <col min="1033" max="1033" width="9.375" style="13"/>
    <col min="1034" max="1034" width="13.625" style="13" bestFit="1" customWidth="1"/>
    <col min="1035" max="1277" width="9.375" style="13"/>
    <col min="1278" max="1278" width="12.625" style="13" customWidth="1"/>
    <col min="1279" max="1279" width="38" style="13" customWidth="1"/>
    <col min="1280" max="1280" width="2.375" style="13" customWidth="1"/>
    <col min="1281" max="1281" width="21.375" style="13" bestFit="1" customWidth="1"/>
    <col min="1282" max="1282" width="3.625" style="13" customWidth="1"/>
    <col min="1283" max="1283" width="21.375" style="13" bestFit="1" customWidth="1"/>
    <col min="1284" max="1284" width="3.625" style="13" customWidth="1"/>
    <col min="1285" max="1285" width="23" style="13" bestFit="1" customWidth="1"/>
    <col min="1286" max="1286" width="3.625" style="13" customWidth="1"/>
    <col min="1287" max="1287" width="23" style="13" bestFit="1" customWidth="1"/>
    <col min="1288" max="1288" width="1.375" style="13" customWidth="1"/>
    <col min="1289" max="1289" width="9.375" style="13"/>
    <col min="1290" max="1290" width="13.625" style="13" bestFit="1" customWidth="1"/>
    <col min="1291" max="1533" width="9.375" style="13"/>
    <col min="1534" max="1534" width="12.625" style="13" customWidth="1"/>
    <col min="1535" max="1535" width="38" style="13" customWidth="1"/>
    <col min="1536" max="1536" width="2.375" style="13" customWidth="1"/>
    <col min="1537" max="1537" width="21.375" style="13" bestFit="1" customWidth="1"/>
    <col min="1538" max="1538" width="3.625" style="13" customWidth="1"/>
    <col min="1539" max="1539" width="21.375" style="13" bestFit="1" customWidth="1"/>
    <col min="1540" max="1540" width="3.625" style="13" customWidth="1"/>
    <col min="1541" max="1541" width="23" style="13" bestFit="1" customWidth="1"/>
    <col min="1542" max="1542" width="3.625" style="13" customWidth="1"/>
    <col min="1543" max="1543" width="23" style="13" bestFit="1" customWidth="1"/>
    <col min="1544" max="1544" width="1.375" style="13" customWidth="1"/>
    <col min="1545" max="1545" width="9.375" style="13"/>
    <col min="1546" max="1546" width="13.625" style="13" bestFit="1" customWidth="1"/>
    <col min="1547" max="1789" width="9.375" style="13"/>
    <col min="1790" max="1790" width="12.625" style="13" customWidth="1"/>
    <col min="1791" max="1791" width="38" style="13" customWidth="1"/>
    <col min="1792" max="1792" width="2.375" style="13" customWidth="1"/>
    <col min="1793" max="1793" width="21.375" style="13" bestFit="1" customWidth="1"/>
    <col min="1794" max="1794" width="3.625" style="13" customWidth="1"/>
    <col min="1795" max="1795" width="21.375" style="13" bestFit="1" customWidth="1"/>
    <col min="1796" max="1796" width="3.625" style="13" customWidth="1"/>
    <col min="1797" max="1797" width="23" style="13" bestFit="1" customWidth="1"/>
    <col min="1798" max="1798" width="3.625" style="13" customWidth="1"/>
    <col min="1799" max="1799" width="23" style="13" bestFit="1" customWidth="1"/>
    <col min="1800" max="1800" width="1.375" style="13" customWidth="1"/>
    <col min="1801" max="1801" width="9.375" style="13"/>
    <col min="1802" max="1802" width="13.625" style="13" bestFit="1" customWidth="1"/>
    <col min="1803" max="2045" width="9.375" style="13"/>
    <col min="2046" max="2046" width="12.625" style="13" customWidth="1"/>
    <col min="2047" max="2047" width="38" style="13" customWidth="1"/>
    <col min="2048" max="2048" width="2.375" style="13" customWidth="1"/>
    <col min="2049" max="2049" width="21.375" style="13" bestFit="1" customWidth="1"/>
    <col min="2050" max="2050" width="3.625" style="13" customWidth="1"/>
    <col min="2051" max="2051" width="21.375" style="13" bestFit="1" customWidth="1"/>
    <col min="2052" max="2052" width="3.625" style="13" customWidth="1"/>
    <col min="2053" max="2053" width="23" style="13" bestFit="1" customWidth="1"/>
    <col min="2054" max="2054" width="3.625" style="13" customWidth="1"/>
    <col min="2055" max="2055" width="23" style="13" bestFit="1" customWidth="1"/>
    <col min="2056" max="2056" width="1.375" style="13" customWidth="1"/>
    <col min="2057" max="2057" width="9.375" style="13"/>
    <col min="2058" max="2058" width="13.625" style="13" bestFit="1" customWidth="1"/>
    <col min="2059" max="2301" width="9.375" style="13"/>
    <col min="2302" max="2302" width="12.625" style="13" customWidth="1"/>
    <col min="2303" max="2303" width="38" style="13" customWidth="1"/>
    <col min="2304" max="2304" width="2.375" style="13" customWidth="1"/>
    <col min="2305" max="2305" width="21.375" style="13" bestFit="1" customWidth="1"/>
    <col min="2306" max="2306" width="3.625" style="13" customWidth="1"/>
    <col min="2307" max="2307" width="21.375" style="13" bestFit="1" customWidth="1"/>
    <col min="2308" max="2308" width="3.625" style="13" customWidth="1"/>
    <col min="2309" max="2309" width="23" style="13" bestFit="1" customWidth="1"/>
    <col min="2310" max="2310" width="3.625" style="13" customWidth="1"/>
    <col min="2311" max="2311" width="23" style="13" bestFit="1" customWidth="1"/>
    <col min="2312" max="2312" width="1.375" style="13" customWidth="1"/>
    <col min="2313" max="2313" width="9.375" style="13"/>
    <col min="2314" max="2314" width="13.625" style="13" bestFit="1" customWidth="1"/>
    <col min="2315" max="2557" width="9.375" style="13"/>
    <col min="2558" max="2558" width="12.625" style="13" customWidth="1"/>
    <col min="2559" max="2559" width="38" style="13" customWidth="1"/>
    <col min="2560" max="2560" width="2.375" style="13" customWidth="1"/>
    <col min="2561" max="2561" width="21.375" style="13" bestFit="1" customWidth="1"/>
    <col min="2562" max="2562" width="3.625" style="13" customWidth="1"/>
    <col min="2563" max="2563" width="21.375" style="13" bestFit="1" customWidth="1"/>
    <col min="2564" max="2564" width="3.625" style="13" customWidth="1"/>
    <col min="2565" max="2565" width="23" style="13" bestFit="1" customWidth="1"/>
    <col min="2566" max="2566" width="3.625" style="13" customWidth="1"/>
    <col min="2567" max="2567" width="23" style="13" bestFit="1" customWidth="1"/>
    <col min="2568" max="2568" width="1.375" style="13" customWidth="1"/>
    <col min="2569" max="2569" width="9.375" style="13"/>
    <col min="2570" max="2570" width="13.625" style="13" bestFit="1" customWidth="1"/>
    <col min="2571" max="2813" width="9.375" style="13"/>
    <col min="2814" max="2814" width="12.625" style="13" customWidth="1"/>
    <col min="2815" max="2815" width="38" style="13" customWidth="1"/>
    <col min="2816" max="2816" width="2.375" style="13" customWidth="1"/>
    <col min="2817" max="2817" width="21.375" style="13" bestFit="1" customWidth="1"/>
    <col min="2818" max="2818" width="3.625" style="13" customWidth="1"/>
    <col min="2819" max="2819" width="21.375" style="13" bestFit="1" customWidth="1"/>
    <col min="2820" max="2820" width="3.625" style="13" customWidth="1"/>
    <col min="2821" max="2821" width="23" style="13" bestFit="1" customWidth="1"/>
    <col min="2822" max="2822" width="3.625" style="13" customWidth="1"/>
    <col min="2823" max="2823" width="23" style="13" bestFit="1" customWidth="1"/>
    <col min="2824" max="2824" width="1.375" style="13" customWidth="1"/>
    <col min="2825" max="2825" width="9.375" style="13"/>
    <col min="2826" max="2826" width="13.625" style="13" bestFit="1" customWidth="1"/>
    <col min="2827" max="3069" width="9.375" style="13"/>
    <col min="3070" max="3070" width="12.625" style="13" customWidth="1"/>
    <col min="3071" max="3071" width="38" style="13" customWidth="1"/>
    <col min="3072" max="3072" width="2.375" style="13" customWidth="1"/>
    <col min="3073" max="3073" width="21.375" style="13" bestFit="1" customWidth="1"/>
    <col min="3074" max="3074" width="3.625" style="13" customWidth="1"/>
    <col min="3075" max="3075" width="21.375" style="13" bestFit="1" customWidth="1"/>
    <col min="3076" max="3076" width="3.625" style="13" customWidth="1"/>
    <col min="3077" max="3077" width="23" style="13" bestFit="1" customWidth="1"/>
    <col min="3078" max="3078" width="3.625" style="13" customWidth="1"/>
    <col min="3079" max="3079" width="23" style="13" bestFit="1" customWidth="1"/>
    <col min="3080" max="3080" width="1.375" style="13" customWidth="1"/>
    <col min="3081" max="3081" width="9.375" style="13"/>
    <col min="3082" max="3082" width="13.625" style="13" bestFit="1" customWidth="1"/>
    <col min="3083" max="3325" width="9.375" style="13"/>
    <col min="3326" max="3326" width="12.625" style="13" customWidth="1"/>
    <col min="3327" max="3327" width="38" style="13" customWidth="1"/>
    <col min="3328" max="3328" width="2.375" style="13" customWidth="1"/>
    <col min="3329" max="3329" width="21.375" style="13" bestFit="1" customWidth="1"/>
    <col min="3330" max="3330" width="3.625" style="13" customWidth="1"/>
    <col min="3331" max="3331" width="21.375" style="13" bestFit="1" customWidth="1"/>
    <col min="3332" max="3332" width="3.625" style="13" customWidth="1"/>
    <col min="3333" max="3333" width="23" style="13" bestFit="1" customWidth="1"/>
    <col min="3334" max="3334" width="3.625" style="13" customWidth="1"/>
    <col min="3335" max="3335" width="23" style="13" bestFit="1" customWidth="1"/>
    <col min="3336" max="3336" width="1.375" style="13" customWidth="1"/>
    <col min="3337" max="3337" width="9.375" style="13"/>
    <col min="3338" max="3338" width="13.625" style="13" bestFit="1" customWidth="1"/>
    <col min="3339" max="3581" width="9.375" style="13"/>
    <col min="3582" max="3582" width="12.625" style="13" customWidth="1"/>
    <col min="3583" max="3583" width="38" style="13" customWidth="1"/>
    <col min="3584" max="3584" width="2.375" style="13" customWidth="1"/>
    <col min="3585" max="3585" width="21.375" style="13" bestFit="1" customWidth="1"/>
    <col min="3586" max="3586" width="3.625" style="13" customWidth="1"/>
    <col min="3587" max="3587" width="21.375" style="13" bestFit="1" customWidth="1"/>
    <col min="3588" max="3588" width="3.625" style="13" customWidth="1"/>
    <col min="3589" max="3589" width="23" style="13" bestFit="1" customWidth="1"/>
    <col min="3590" max="3590" width="3.625" style="13" customWidth="1"/>
    <col min="3591" max="3591" width="23" style="13" bestFit="1" customWidth="1"/>
    <col min="3592" max="3592" width="1.375" style="13" customWidth="1"/>
    <col min="3593" max="3593" width="9.375" style="13"/>
    <col min="3594" max="3594" width="13.625" style="13" bestFit="1" customWidth="1"/>
    <col min="3595" max="3837" width="9.375" style="13"/>
    <col min="3838" max="3838" width="12.625" style="13" customWidth="1"/>
    <col min="3839" max="3839" width="38" style="13" customWidth="1"/>
    <col min="3840" max="3840" width="2.375" style="13" customWidth="1"/>
    <col min="3841" max="3841" width="21.375" style="13" bestFit="1" customWidth="1"/>
    <col min="3842" max="3842" width="3.625" style="13" customWidth="1"/>
    <col min="3843" max="3843" width="21.375" style="13" bestFit="1" customWidth="1"/>
    <col min="3844" max="3844" width="3.625" style="13" customWidth="1"/>
    <col min="3845" max="3845" width="23" style="13" bestFit="1" customWidth="1"/>
    <col min="3846" max="3846" width="3.625" style="13" customWidth="1"/>
    <col min="3847" max="3847" width="23" style="13" bestFit="1" customWidth="1"/>
    <col min="3848" max="3848" width="1.375" style="13" customWidth="1"/>
    <col min="3849" max="3849" width="9.375" style="13"/>
    <col min="3850" max="3850" width="13.625" style="13" bestFit="1" customWidth="1"/>
    <col min="3851" max="4093" width="9.375" style="13"/>
    <col min="4094" max="4094" width="12.625" style="13" customWidth="1"/>
    <col min="4095" max="4095" width="38" style="13" customWidth="1"/>
    <col min="4096" max="4096" width="2.375" style="13" customWidth="1"/>
    <col min="4097" max="4097" width="21.375" style="13" bestFit="1" customWidth="1"/>
    <col min="4098" max="4098" width="3.625" style="13" customWidth="1"/>
    <col min="4099" max="4099" width="21.375" style="13" bestFit="1" customWidth="1"/>
    <col min="4100" max="4100" width="3.625" style="13" customWidth="1"/>
    <col min="4101" max="4101" width="23" style="13" bestFit="1" customWidth="1"/>
    <col min="4102" max="4102" width="3.625" style="13" customWidth="1"/>
    <col min="4103" max="4103" width="23" style="13" bestFit="1" customWidth="1"/>
    <col min="4104" max="4104" width="1.375" style="13" customWidth="1"/>
    <col min="4105" max="4105" width="9.375" style="13"/>
    <col min="4106" max="4106" width="13.625" style="13" bestFit="1" customWidth="1"/>
    <col min="4107" max="4349" width="9.375" style="13"/>
    <col min="4350" max="4350" width="12.625" style="13" customWidth="1"/>
    <col min="4351" max="4351" width="38" style="13" customWidth="1"/>
    <col min="4352" max="4352" width="2.375" style="13" customWidth="1"/>
    <col min="4353" max="4353" width="21.375" style="13" bestFit="1" customWidth="1"/>
    <col min="4354" max="4354" width="3.625" style="13" customWidth="1"/>
    <col min="4355" max="4355" width="21.375" style="13" bestFit="1" customWidth="1"/>
    <col min="4356" max="4356" width="3.625" style="13" customWidth="1"/>
    <col min="4357" max="4357" width="23" style="13" bestFit="1" customWidth="1"/>
    <col min="4358" max="4358" width="3.625" style="13" customWidth="1"/>
    <col min="4359" max="4359" width="23" style="13" bestFit="1" customWidth="1"/>
    <col min="4360" max="4360" width="1.375" style="13" customWidth="1"/>
    <col min="4361" max="4361" width="9.375" style="13"/>
    <col min="4362" max="4362" width="13.625" style="13" bestFit="1" customWidth="1"/>
    <col min="4363" max="4605" width="9.375" style="13"/>
    <col min="4606" max="4606" width="12.625" style="13" customWidth="1"/>
    <col min="4607" max="4607" width="38" style="13" customWidth="1"/>
    <col min="4608" max="4608" width="2.375" style="13" customWidth="1"/>
    <col min="4609" max="4609" width="21.375" style="13" bestFit="1" customWidth="1"/>
    <col min="4610" max="4610" width="3.625" style="13" customWidth="1"/>
    <col min="4611" max="4611" width="21.375" style="13" bestFit="1" customWidth="1"/>
    <col min="4612" max="4612" width="3.625" style="13" customWidth="1"/>
    <col min="4613" max="4613" width="23" style="13" bestFit="1" customWidth="1"/>
    <col min="4614" max="4614" width="3.625" style="13" customWidth="1"/>
    <col min="4615" max="4615" width="23" style="13" bestFit="1" customWidth="1"/>
    <col min="4616" max="4616" width="1.375" style="13" customWidth="1"/>
    <col min="4617" max="4617" width="9.375" style="13"/>
    <col min="4618" max="4618" width="13.625" style="13" bestFit="1" customWidth="1"/>
    <col min="4619" max="4861" width="9.375" style="13"/>
    <col min="4862" max="4862" width="12.625" style="13" customWidth="1"/>
    <col min="4863" max="4863" width="38" style="13" customWidth="1"/>
    <col min="4864" max="4864" width="2.375" style="13" customWidth="1"/>
    <col min="4865" max="4865" width="21.375" style="13" bestFit="1" customWidth="1"/>
    <col min="4866" max="4866" width="3.625" style="13" customWidth="1"/>
    <col min="4867" max="4867" width="21.375" style="13" bestFit="1" customWidth="1"/>
    <col min="4868" max="4868" width="3.625" style="13" customWidth="1"/>
    <col min="4869" max="4869" width="23" style="13" bestFit="1" customWidth="1"/>
    <col min="4870" max="4870" width="3.625" style="13" customWidth="1"/>
    <col min="4871" max="4871" width="23" style="13" bestFit="1" customWidth="1"/>
    <col min="4872" max="4872" width="1.375" style="13" customWidth="1"/>
    <col min="4873" max="4873" width="9.375" style="13"/>
    <col min="4874" max="4874" width="13.625" style="13" bestFit="1" customWidth="1"/>
    <col min="4875" max="5117" width="9.375" style="13"/>
    <col min="5118" max="5118" width="12.625" style="13" customWidth="1"/>
    <col min="5119" max="5119" width="38" style="13" customWidth="1"/>
    <col min="5120" max="5120" width="2.375" style="13" customWidth="1"/>
    <col min="5121" max="5121" width="21.375" style="13" bestFit="1" customWidth="1"/>
    <col min="5122" max="5122" width="3.625" style="13" customWidth="1"/>
    <col min="5123" max="5123" width="21.375" style="13" bestFit="1" customWidth="1"/>
    <col min="5124" max="5124" width="3.625" style="13" customWidth="1"/>
    <col min="5125" max="5125" width="23" style="13" bestFit="1" customWidth="1"/>
    <col min="5126" max="5126" width="3.625" style="13" customWidth="1"/>
    <col min="5127" max="5127" width="23" style="13" bestFit="1" customWidth="1"/>
    <col min="5128" max="5128" width="1.375" style="13" customWidth="1"/>
    <col min="5129" max="5129" width="9.375" style="13"/>
    <col min="5130" max="5130" width="13.625" style="13" bestFit="1" customWidth="1"/>
    <col min="5131" max="5373" width="9.375" style="13"/>
    <col min="5374" max="5374" width="12.625" style="13" customWidth="1"/>
    <col min="5375" max="5375" width="38" style="13" customWidth="1"/>
    <col min="5376" max="5376" width="2.375" style="13" customWidth="1"/>
    <col min="5377" max="5377" width="21.375" style="13" bestFit="1" customWidth="1"/>
    <col min="5378" max="5378" width="3.625" style="13" customWidth="1"/>
    <col min="5379" max="5379" width="21.375" style="13" bestFit="1" customWidth="1"/>
    <col min="5380" max="5380" width="3.625" style="13" customWidth="1"/>
    <col min="5381" max="5381" width="23" style="13" bestFit="1" customWidth="1"/>
    <col min="5382" max="5382" width="3.625" style="13" customWidth="1"/>
    <col min="5383" max="5383" width="23" style="13" bestFit="1" customWidth="1"/>
    <col min="5384" max="5384" width="1.375" style="13" customWidth="1"/>
    <col min="5385" max="5385" width="9.375" style="13"/>
    <col min="5386" max="5386" width="13.625" style="13" bestFit="1" customWidth="1"/>
    <col min="5387" max="5629" width="9.375" style="13"/>
    <col min="5630" max="5630" width="12.625" style="13" customWidth="1"/>
    <col min="5631" max="5631" width="38" style="13" customWidth="1"/>
    <col min="5632" max="5632" width="2.375" style="13" customWidth="1"/>
    <col min="5633" max="5633" width="21.375" style="13" bestFit="1" customWidth="1"/>
    <col min="5634" max="5634" width="3.625" style="13" customWidth="1"/>
    <col min="5635" max="5635" width="21.375" style="13" bestFit="1" customWidth="1"/>
    <col min="5636" max="5636" width="3.625" style="13" customWidth="1"/>
    <col min="5637" max="5637" width="23" style="13" bestFit="1" customWidth="1"/>
    <col min="5638" max="5638" width="3.625" style="13" customWidth="1"/>
    <col min="5639" max="5639" width="23" style="13" bestFit="1" customWidth="1"/>
    <col min="5640" max="5640" width="1.375" style="13" customWidth="1"/>
    <col min="5641" max="5641" width="9.375" style="13"/>
    <col min="5642" max="5642" width="13.625" style="13" bestFit="1" customWidth="1"/>
    <col min="5643" max="5885" width="9.375" style="13"/>
    <col min="5886" max="5886" width="12.625" style="13" customWidth="1"/>
    <col min="5887" max="5887" width="38" style="13" customWidth="1"/>
    <col min="5888" max="5888" width="2.375" style="13" customWidth="1"/>
    <col min="5889" max="5889" width="21.375" style="13" bestFit="1" customWidth="1"/>
    <col min="5890" max="5890" width="3.625" style="13" customWidth="1"/>
    <col min="5891" max="5891" width="21.375" style="13" bestFit="1" customWidth="1"/>
    <col min="5892" max="5892" width="3.625" style="13" customWidth="1"/>
    <col min="5893" max="5893" width="23" style="13" bestFit="1" customWidth="1"/>
    <col min="5894" max="5894" width="3.625" style="13" customWidth="1"/>
    <col min="5895" max="5895" width="23" style="13" bestFit="1" customWidth="1"/>
    <col min="5896" max="5896" width="1.375" style="13" customWidth="1"/>
    <col min="5897" max="5897" width="9.375" style="13"/>
    <col min="5898" max="5898" width="13.625" style="13" bestFit="1" customWidth="1"/>
    <col min="5899" max="6141" width="9.375" style="13"/>
    <col min="6142" max="6142" width="12.625" style="13" customWidth="1"/>
    <col min="6143" max="6143" width="38" style="13" customWidth="1"/>
    <col min="6144" max="6144" width="2.375" style="13" customWidth="1"/>
    <col min="6145" max="6145" width="21.375" style="13" bestFit="1" customWidth="1"/>
    <col min="6146" max="6146" width="3.625" style="13" customWidth="1"/>
    <col min="6147" max="6147" width="21.375" style="13" bestFit="1" customWidth="1"/>
    <col min="6148" max="6148" width="3.625" style="13" customWidth="1"/>
    <col min="6149" max="6149" width="23" style="13" bestFit="1" customWidth="1"/>
    <col min="6150" max="6150" width="3.625" style="13" customWidth="1"/>
    <col min="6151" max="6151" width="23" style="13" bestFit="1" customWidth="1"/>
    <col min="6152" max="6152" width="1.375" style="13" customWidth="1"/>
    <col min="6153" max="6153" width="9.375" style="13"/>
    <col min="6154" max="6154" width="13.625" style="13" bestFit="1" customWidth="1"/>
    <col min="6155" max="6397" width="9.375" style="13"/>
    <col min="6398" max="6398" width="12.625" style="13" customWidth="1"/>
    <col min="6399" max="6399" width="38" style="13" customWidth="1"/>
    <col min="6400" max="6400" width="2.375" style="13" customWidth="1"/>
    <col min="6401" max="6401" width="21.375" style="13" bestFit="1" customWidth="1"/>
    <col min="6402" max="6402" width="3.625" style="13" customWidth="1"/>
    <col min="6403" max="6403" width="21.375" style="13" bestFit="1" customWidth="1"/>
    <col min="6404" max="6404" width="3.625" style="13" customWidth="1"/>
    <col min="6405" max="6405" width="23" style="13" bestFit="1" customWidth="1"/>
    <col min="6406" max="6406" width="3.625" style="13" customWidth="1"/>
    <col min="6407" max="6407" width="23" style="13" bestFit="1" customWidth="1"/>
    <col min="6408" max="6408" width="1.375" style="13" customWidth="1"/>
    <col min="6409" max="6409" width="9.375" style="13"/>
    <col min="6410" max="6410" width="13.625" style="13" bestFit="1" customWidth="1"/>
    <col min="6411" max="6653" width="9.375" style="13"/>
    <col min="6654" max="6654" width="12.625" style="13" customWidth="1"/>
    <col min="6655" max="6655" width="38" style="13" customWidth="1"/>
    <col min="6656" max="6656" width="2.375" style="13" customWidth="1"/>
    <col min="6657" max="6657" width="21.375" style="13" bestFit="1" customWidth="1"/>
    <col min="6658" max="6658" width="3.625" style="13" customWidth="1"/>
    <col min="6659" max="6659" width="21.375" style="13" bestFit="1" customWidth="1"/>
    <col min="6660" max="6660" width="3.625" style="13" customWidth="1"/>
    <col min="6661" max="6661" width="23" style="13" bestFit="1" customWidth="1"/>
    <col min="6662" max="6662" width="3.625" style="13" customWidth="1"/>
    <col min="6663" max="6663" width="23" style="13" bestFit="1" customWidth="1"/>
    <col min="6664" max="6664" width="1.375" style="13" customWidth="1"/>
    <col min="6665" max="6665" width="9.375" style="13"/>
    <col min="6666" max="6666" width="13.625" style="13" bestFit="1" customWidth="1"/>
    <col min="6667" max="6909" width="9.375" style="13"/>
    <col min="6910" max="6910" width="12.625" style="13" customWidth="1"/>
    <col min="6911" max="6911" width="38" style="13" customWidth="1"/>
    <col min="6912" max="6912" width="2.375" style="13" customWidth="1"/>
    <col min="6913" max="6913" width="21.375" style="13" bestFit="1" customWidth="1"/>
    <col min="6914" max="6914" width="3.625" style="13" customWidth="1"/>
    <col min="6915" max="6915" width="21.375" style="13" bestFit="1" customWidth="1"/>
    <col min="6916" max="6916" width="3.625" style="13" customWidth="1"/>
    <col min="6917" max="6917" width="23" style="13" bestFit="1" customWidth="1"/>
    <col min="6918" max="6918" width="3.625" style="13" customWidth="1"/>
    <col min="6919" max="6919" width="23" style="13" bestFit="1" customWidth="1"/>
    <col min="6920" max="6920" width="1.375" style="13" customWidth="1"/>
    <col min="6921" max="6921" width="9.375" style="13"/>
    <col min="6922" max="6922" width="13.625" style="13" bestFit="1" customWidth="1"/>
    <col min="6923" max="7165" width="9.375" style="13"/>
    <col min="7166" max="7166" width="12.625" style="13" customWidth="1"/>
    <col min="7167" max="7167" width="38" style="13" customWidth="1"/>
    <col min="7168" max="7168" width="2.375" style="13" customWidth="1"/>
    <col min="7169" max="7169" width="21.375" style="13" bestFit="1" customWidth="1"/>
    <col min="7170" max="7170" width="3.625" style="13" customWidth="1"/>
    <col min="7171" max="7171" width="21.375" style="13" bestFit="1" customWidth="1"/>
    <col min="7172" max="7172" width="3.625" style="13" customWidth="1"/>
    <col min="7173" max="7173" width="23" style="13" bestFit="1" customWidth="1"/>
    <col min="7174" max="7174" width="3.625" style="13" customWidth="1"/>
    <col min="7175" max="7175" width="23" style="13" bestFit="1" customWidth="1"/>
    <col min="7176" max="7176" width="1.375" style="13" customWidth="1"/>
    <col min="7177" max="7177" width="9.375" style="13"/>
    <col min="7178" max="7178" width="13.625" style="13" bestFit="1" customWidth="1"/>
    <col min="7179" max="7421" width="9.375" style="13"/>
    <col min="7422" max="7422" width="12.625" style="13" customWidth="1"/>
    <col min="7423" max="7423" width="38" style="13" customWidth="1"/>
    <col min="7424" max="7424" width="2.375" style="13" customWidth="1"/>
    <col min="7425" max="7425" width="21.375" style="13" bestFit="1" customWidth="1"/>
    <col min="7426" max="7426" width="3.625" style="13" customWidth="1"/>
    <col min="7427" max="7427" width="21.375" style="13" bestFit="1" customWidth="1"/>
    <col min="7428" max="7428" width="3.625" style="13" customWidth="1"/>
    <col min="7429" max="7429" width="23" style="13" bestFit="1" customWidth="1"/>
    <col min="7430" max="7430" width="3.625" style="13" customWidth="1"/>
    <col min="7431" max="7431" width="23" style="13" bestFit="1" customWidth="1"/>
    <col min="7432" max="7432" width="1.375" style="13" customWidth="1"/>
    <col min="7433" max="7433" width="9.375" style="13"/>
    <col min="7434" max="7434" width="13.625" style="13" bestFit="1" customWidth="1"/>
    <col min="7435" max="7677" width="9.375" style="13"/>
    <col min="7678" max="7678" width="12.625" style="13" customWidth="1"/>
    <col min="7679" max="7679" width="38" style="13" customWidth="1"/>
    <col min="7680" max="7680" width="2.375" style="13" customWidth="1"/>
    <col min="7681" max="7681" width="21.375" style="13" bestFit="1" customWidth="1"/>
    <col min="7682" max="7682" width="3.625" style="13" customWidth="1"/>
    <col min="7683" max="7683" width="21.375" style="13" bestFit="1" customWidth="1"/>
    <col min="7684" max="7684" width="3.625" style="13" customWidth="1"/>
    <col min="7685" max="7685" width="23" style="13" bestFit="1" customWidth="1"/>
    <col min="7686" max="7686" width="3.625" style="13" customWidth="1"/>
    <col min="7687" max="7687" width="23" style="13" bestFit="1" customWidth="1"/>
    <col min="7688" max="7688" width="1.375" style="13" customWidth="1"/>
    <col min="7689" max="7689" width="9.375" style="13"/>
    <col min="7690" max="7690" width="13.625" style="13" bestFit="1" customWidth="1"/>
    <col min="7691" max="7933" width="9.375" style="13"/>
    <col min="7934" max="7934" width="12.625" style="13" customWidth="1"/>
    <col min="7935" max="7935" width="38" style="13" customWidth="1"/>
    <col min="7936" max="7936" width="2.375" style="13" customWidth="1"/>
    <col min="7937" max="7937" width="21.375" style="13" bestFit="1" customWidth="1"/>
    <col min="7938" max="7938" width="3.625" style="13" customWidth="1"/>
    <col min="7939" max="7939" width="21.375" style="13" bestFit="1" customWidth="1"/>
    <col min="7940" max="7940" width="3.625" style="13" customWidth="1"/>
    <col min="7941" max="7941" width="23" style="13" bestFit="1" customWidth="1"/>
    <col min="7942" max="7942" width="3.625" style="13" customWidth="1"/>
    <col min="7943" max="7943" width="23" style="13" bestFit="1" customWidth="1"/>
    <col min="7944" max="7944" width="1.375" style="13" customWidth="1"/>
    <col min="7945" max="7945" width="9.375" style="13"/>
    <col min="7946" max="7946" width="13.625" style="13" bestFit="1" customWidth="1"/>
    <col min="7947" max="8189" width="9.375" style="13"/>
    <col min="8190" max="8190" width="12.625" style="13" customWidth="1"/>
    <col min="8191" max="8191" width="38" style="13" customWidth="1"/>
    <col min="8192" max="8192" width="2.375" style="13" customWidth="1"/>
    <col min="8193" max="8193" width="21.375" style="13" bestFit="1" customWidth="1"/>
    <col min="8194" max="8194" width="3.625" style="13" customWidth="1"/>
    <col min="8195" max="8195" width="21.375" style="13" bestFit="1" customWidth="1"/>
    <col min="8196" max="8196" width="3.625" style="13" customWidth="1"/>
    <col min="8197" max="8197" width="23" style="13" bestFit="1" customWidth="1"/>
    <col min="8198" max="8198" width="3.625" style="13" customWidth="1"/>
    <col min="8199" max="8199" width="23" style="13" bestFit="1" customWidth="1"/>
    <col min="8200" max="8200" width="1.375" style="13" customWidth="1"/>
    <col min="8201" max="8201" width="9.375" style="13"/>
    <col min="8202" max="8202" width="13.625" style="13" bestFit="1" customWidth="1"/>
    <col min="8203" max="8445" width="9.375" style="13"/>
    <col min="8446" max="8446" width="12.625" style="13" customWidth="1"/>
    <col min="8447" max="8447" width="38" style="13" customWidth="1"/>
    <col min="8448" max="8448" width="2.375" style="13" customWidth="1"/>
    <col min="8449" max="8449" width="21.375" style="13" bestFit="1" customWidth="1"/>
    <col min="8450" max="8450" width="3.625" style="13" customWidth="1"/>
    <col min="8451" max="8451" width="21.375" style="13" bestFit="1" customWidth="1"/>
    <col min="8452" max="8452" width="3.625" style="13" customWidth="1"/>
    <col min="8453" max="8453" width="23" style="13" bestFit="1" customWidth="1"/>
    <col min="8454" max="8454" width="3.625" style="13" customWidth="1"/>
    <col min="8455" max="8455" width="23" style="13" bestFit="1" customWidth="1"/>
    <col min="8456" max="8456" width="1.375" style="13" customWidth="1"/>
    <col min="8457" max="8457" width="9.375" style="13"/>
    <col min="8458" max="8458" width="13.625" style="13" bestFit="1" customWidth="1"/>
    <col min="8459" max="8701" width="9.375" style="13"/>
    <col min="8702" max="8702" width="12.625" style="13" customWidth="1"/>
    <col min="8703" max="8703" width="38" style="13" customWidth="1"/>
    <col min="8704" max="8704" width="2.375" style="13" customWidth="1"/>
    <col min="8705" max="8705" width="21.375" style="13" bestFit="1" customWidth="1"/>
    <col min="8706" max="8706" width="3.625" style="13" customWidth="1"/>
    <col min="8707" max="8707" width="21.375" style="13" bestFit="1" customWidth="1"/>
    <col min="8708" max="8708" width="3.625" style="13" customWidth="1"/>
    <col min="8709" max="8709" width="23" style="13" bestFit="1" customWidth="1"/>
    <col min="8710" max="8710" width="3.625" style="13" customWidth="1"/>
    <col min="8711" max="8711" width="23" style="13" bestFit="1" customWidth="1"/>
    <col min="8712" max="8712" width="1.375" style="13" customWidth="1"/>
    <col min="8713" max="8713" width="9.375" style="13"/>
    <col min="8714" max="8714" width="13.625" style="13" bestFit="1" customWidth="1"/>
    <col min="8715" max="8957" width="9.375" style="13"/>
    <col min="8958" max="8958" width="12.625" style="13" customWidth="1"/>
    <col min="8959" max="8959" width="38" style="13" customWidth="1"/>
    <col min="8960" max="8960" width="2.375" style="13" customWidth="1"/>
    <col min="8961" max="8961" width="21.375" style="13" bestFit="1" customWidth="1"/>
    <col min="8962" max="8962" width="3.625" style="13" customWidth="1"/>
    <col min="8963" max="8963" width="21.375" style="13" bestFit="1" customWidth="1"/>
    <col min="8964" max="8964" width="3.625" style="13" customWidth="1"/>
    <col min="8965" max="8965" width="23" style="13" bestFit="1" customWidth="1"/>
    <col min="8966" max="8966" width="3.625" style="13" customWidth="1"/>
    <col min="8967" max="8967" width="23" style="13" bestFit="1" customWidth="1"/>
    <col min="8968" max="8968" width="1.375" style="13" customWidth="1"/>
    <col min="8969" max="8969" width="9.375" style="13"/>
    <col min="8970" max="8970" width="13.625" style="13" bestFit="1" customWidth="1"/>
    <col min="8971" max="9213" width="9.375" style="13"/>
    <col min="9214" max="9214" width="12.625" style="13" customWidth="1"/>
    <col min="9215" max="9215" width="38" style="13" customWidth="1"/>
    <col min="9216" max="9216" width="2.375" style="13" customWidth="1"/>
    <col min="9217" max="9217" width="21.375" style="13" bestFit="1" customWidth="1"/>
    <col min="9218" max="9218" width="3.625" style="13" customWidth="1"/>
    <col min="9219" max="9219" width="21.375" style="13" bestFit="1" customWidth="1"/>
    <col min="9220" max="9220" width="3.625" style="13" customWidth="1"/>
    <col min="9221" max="9221" width="23" style="13" bestFit="1" customWidth="1"/>
    <col min="9222" max="9222" width="3.625" style="13" customWidth="1"/>
    <col min="9223" max="9223" width="23" style="13" bestFit="1" customWidth="1"/>
    <col min="9224" max="9224" width="1.375" style="13" customWidth="1"/>
    <col min="9225" max="9225" width="9.375" style="13"/>
    <col min="9226" max="9226" width="13.625" style="13" bestFit="1" customWidth="1"/>
    <col min="9227" max="9469" width="9.375" style="13"/>
    <col min="9470" max="9470" width="12.625" style="13" customWidth="1"/>
    <col min="9471" max="9471" width="38" style="13" customWidth="1"/>
    <col min="9472" max="9472" width="2.375" style="13" customWidth="1"/>
    <col min="9473" max="9473" width="21.375" style="13" bestFit="1" customWidth="1"/>
    <col min="9474" max="9474" width="3.625" style="13" customWidth="1"/>
    <col min="9475" max="9475" width="21.375" style="13" bestFit="1" customWidth="1"/>
    <col min="9476" max="9476" width="3.625" style="13" customWidth="1"/>
    <col min="9477" max="9477" width="23" style="13" bestFit="1" customWidth="1"/>
    <col min="9478" max="9478" width="3.625" style="13" customWidth="1"/>
    <col min="9479" max="9479" width="23" style="13" bestFit="1" customWidth="1"/>
    <col min="9480" max="9480" width="1.375" style="13" customWidth="1"/>
    <col min="9481" max="9481" width="9.375" style="13"/>
    <col min="9482" max="9482" width="13.625" style="13" bestFit="1" customWidth="1"/>
    <col min="9483" max="9725" width="9.375" style="13"/>
    <col min="9726" max="9726" width="12.625" style="13" customWidth="1"/>
    <col min="9727" max="9727" width="38" style="13" customWidth="1"/>
    <col min="9728" max="9728" width="2.375" style="13" customWidth="1"/>
    <col min="9729" max="9729" width="21.375" style="13" bestFit="1" customWidth="1"/>
    <col min="9730" max="9730" width="3.625" style="13" customWidth="1"/>
    <col min="9731" max="9731" width="21.375" style="13" bestFit="1" customWidth="1"/>
    <col min="9732" max="9732" width="3.625" style="13" customWidth="1"/>
    <col min="9733" max="9733" width="23" style="13" bestFit="1" customWidth="1"/>
    <col min="9734" max="9734" width="3.625" style="13" customWidth="1"/>
    <col min="9735" max="9735" width="23" style="13" bestFit="1" customWidth="1"/>
    <col min="9736" max="9736" width="1.375" style="13" customWidth="1"/>
    <col min="9737" max="9737" width="9.375" style="13"/>
    <col min="9738" max="9738" width="13.625" style="13" bestFit="1" customWidth="1"/>
    <col min="9739" max="9981" width="9.375" style="13"/>
    <col min="9982" max="9982" width="12.625" style="13" customWidth="1"/>
    <col min="9983" max="9983" width="38" style="13" customWidth="1"/>
    <col min="9984" max="9984" width="2.375" style="13" customWidth="1"/>
    <col min="9985" max="9985" width="21.375" style="13" bestFit="1" customWidth="1"/>
    <col min="9986" max="9986" width="3.625" style="13" customWidth="1"/>
    <col min="9987" max="9987" width="21.375" style="13" bestFit="1" customWidth="1"/>
    <col min="9988" max="9988" width="3.625" style="13" customWidth="1"/>
    <col min="9989" max="9989" width="23" style="13" bestFit="1" customWidth="1"/>
    <col min="9990" max="9990" width="3.625" style="13" customWidth="1"/>
    <col min="9991" max="9991" width="23" style="13" bestFit="1" customWidth="1"/>
    <col min="9992" max="9992" width="1.375" style="13" customWidth="1"/>
    <col min="9993" max="9993" width="9.375" style="13"/>
    <col min="9994" max="9994" width="13.625" style="13" bestFit="1" customWidth="1"/>
    <col min="9995" max="10237" width="9.375" style="13"/>
    <col min="10238" max="10238" width="12.625" style="13" customWidth="1"/>
    <col min="10239" max="10239" width="38" style="13" customWidth="1"/>
    <col min="10240" max="10240" width="2.375" style="13" customWidth="1"/>
    <col min="10241" max="10241" width="21.375" style="13" bestFit="1" customWidth="1"/>
    <col min="10242" max="10242" width="3.625" style="13" customWidth="1"/>
    <col min="10243" max="10243" width="21.375" style="13" bestFit="1" customWidth="1"/>
    <col min="10244" max="10244" width="3.625" style="13" customWidth="1"/>
    <col min="10245" max="10245" width="23" style="13" bestFit="1" customWidth="1"/>
    <col min="10246" max="10246" width="3.625" style="13" customWidth="1"/>
    <col min="10247" max="10247" width="23" style="13" bestFit="1" customWidth="1"/>
    <col min="10248" max="10248" width="1.375" style="13" customWidth="1"/>
    <col min="10249" max="10249" width="9.375" style="13"/>
    <col min="10250" max="10250" width="13.625" style="13" bestFit="1" customWidth="1"/>
    <col min="10251" max="10493" width="9.375" style="13"/>
    <col min="10494" max="10494" width="12.625" style="13" customWidth="1"/>
    <col min="10495" max="10495" width="38" style="13" customWidth="1"/>
    <col min="10496" max="10496" width="2.375" style="13" customWidth="1"/>
    <col min="10497" max="10497" width="21.375" style="13" bestFit="1" customWidth="1"/>
    <col min="10498" max="10498" width="3.625" style="13" customWidth="1"/>
    <col min="10499" max="10499" width="21.375" style="13" bestFit="1" customWidth="1"/>
    <col min="10500" max="10500" width="3.625" style="13" customWidth="1"/>
    <col min="10501" max="10501" width="23" style="13" bestFit="1" customWidth="1"/>
    <col min="10502" max="10502" width="3.625" style="13" customWidth="1"/>
    <col min="10503" max="10503" width="23" style="13" bestFit="1" customWidth="1"/>
    <col min="10504" max="10504" width="1.375" style="13" customWidth="1"/>
    <col min="10505" max="10505" width="9.375" style="13"/>
    <col min="10506" max="10506" width="13.625" style="13" bestFit="1" customWidth="1"/>
    <col min="10507" max="10749" width="9.375" style="13"/>
    <col min="10750" max="10750" width="12.625" style="13" customWidth="1"/>
    <col min="10751" max="10751" width="38" style="13" customWidth="1"/>
    <col min="10752" max="10752" width="2.375" style="13" customWidth="1"/>
    <col min="10753" max="10753" width="21.375" style="13" bestFit="1" customWidth="1"/>
    <col min="10754" max="10754" width="3.625" style="13" customWidth="1"/>
    <col min="10755" max="10755" width="21.375" style="13" bestFit="1" customWidth="1"/>
    <col min="10756" max="10756" width="3.625" style="13" customWidth="1"/>
    <col min="10757" max="10757" width="23" style="13" bestFit="1" customWidth="1"/>
    <col min="10758" max="10758" width="3.625" style="13" customWidth="1"/>
    <col min="10759" max="10759" width="23" style="13" bestFit="1" customWidth="1"/>
    <col min="10760" max="10760" width="1.375" style="13" customWidth="1"/>
    <col min="10761" max="10761" width="9.375" style="13"/>
    <col min="10762" max="10762" width="13.625" style="13" bestFit="1" customWidth="1"/>
    <col min="10763" max="11005" width="9.375" style="13"/>
    <col min="11006" max="11006" width="12.625" style="13" customWidth="1"/>
    <col min="11007" max="11007" width="38" style="13" customWidth="1"/>
    <col min="11008" max="11008" width="2.375" style="13" customWidth="1"/>
    <col min="11009" max="11009" width="21.375" style="13" bestFit="1" customWidth="1"/>
    <col min="11010" max="11010" width="3.625" style="13" customWidth="1"/>
    <col min="11011" max="11011" width="21.375" style="13" bestFit="1" customWidth="1"/>
    <col min="11012" max="11012" width="3.625" style="13" customWidth="1"/>
    <col min="11013" max="11013" width="23" style="13" bestFit="1" customWidth="1"/>
    <col min="11014" max="11014" width="3.625" style="13" customWidth="1"/>
    <col min="11015" max="11015" width="23" style="13" bestFit="1" customWidth="1"/>
    <col min="11016" max="11016" width="1.375" style="13" customWidth="1"/>
    <col min="11017" max="11017" width="9.375" style="13"/>
    <col min="11018" max="11018" width="13.625" style="13" bestFit="1" customWidth="1"/>
    <col min="11019" max="11261" width="9.375" style="13"/>
    <col min="11262" max="11262" width="12.625" style="13" customWidth="1"/>
    <col min="11263" max="11263" width="38" style="13" customWidth="1"/>
    <col min="11264" max="11264" width="2.375" style="13" customWidth="1"/>
    <col min="11265" max="11265" width="21.375" style="13" bestFit="1" customWidth="1"/>
    <col min="11266" max="11266" width="3.625" style="13" customWidth="1"/>
    <col min="11267" max="11267" width="21.375" style="13" bestFit="1" customWidth="1"/>
    <col min="11268" max="11268" width="3.625" style="13" customWidth="1"/>
    <col min="11269" max="11269" width="23" style="13" bestFit="1" customWidth="1"/>
    <col min="11270" max="11270" width="3.625" style="13" customWidth="1"/>
    <col min="11271" max="11271" width="23" style="13" bestFit="1" customWidth="1"/>
    <col min="11272" max="11272" width="1.375" style="13" customWidth="1"/>
    <col min="11273" max="11273" width="9.375" style="13"/>
    <col min="11274" max="11274" width="13.625" style="13" bestFit="1" customWidth="1"/>
    <col min="11275" max="11517" width="9.375" style="13"/>
    <col min="11518" max="11518" width="12.625" style="13" customWidth="1"/>
    <col min="11519" max="11519" width="38" style="13" customWidth="1"/>
    <col min="11520" max="11520" width="2.375" style="13" customWidth="1"/>
    <col min="11521" max="11521" width="21.375" style="13" bestFit="1" customWidth="1"/>
    <col min="11522" max="11522" width="3.625" style="13" customWidth="1"/>
    <col min="11523" max="11523" width="21.375" style="13" bestFit="1" customWidth="1"/>
    <col min="11524" max="11524" width="3.625" style="13" customWidth="1"/>
    <col min="11525" max="11525" width="23" style="13" bestFit="1" customWidth="1"/>
    <col min="11526" max="11526" width="3.625" style="13" customWidth="1"/>
    <col min="11527" max="11527" width="23" style="13" bestFit="1" customWidth="1"/>
    <col min="11528" max="11528" width="1.375" style="13" customWidth="1"/>
    <col min="11529" max="11529" width="9.375" style="13"/>
    <col min="11530" max="11530" width="13.625" style="13" bestFit="1" customWidth="1"/>
    <col min="11531" max="11773" width="9.375" style="13"/>
    <col min="11774" max="11774" width="12.625" style="13" customWidth="1"/>
    <col min="11775" max="11775" width="38" style="13" customWidth="1"/>
    <col min="11776" max="11776" width="2.375" style="13" customWidth="1"/>
    <col min="11777" max="11777" width="21.375" style="13" bestFit="1" customWidth="1"/>
    <col min="11778" max="11778" width="3.625" style="13" customWidth="1"/>
    <col min="11779" max="11779" width="21.375" style="13" bestFit="1" customWidth="1"/>
    <col min="11780" max="11780" width="3.625" style="13" customWidth="1"/>
    <col min="11781" max="11781" width="23" style="13" bestFit="1" customWidth="1"/>
    <col min="11782" max="11782" width="3.625" style="13" customWidth="1"/>
    <col min="11783" max="11783" width="23" style="13" bestFit="1" customWidth="1"/>
    <col min="11784" max="11784" width="1.375" style="13" customWidth="1"/>
    <col min="11785" max="11785" width="9.375" style="13"/>
    <col min="11786" max="11786" width="13.625" style="13" bestFit="1" customWidth="1"/>
    <col min="11787" max="12029" width="9.375" style="13"/>
    <col min="12030" max="12030" width="12.625" style="13" customWidth="1"/>
    <col min="12031" max="12031" width="38" style="13" customWidth="1"/>
    <col min="12032" max="12032" width="2.375" style="13" customWidth="1"/>
    <col min="12033" max="12033" width="21.375" style="13" bestFit="1" customWidth="1"/>
    <col min="12034" max="12034" width="3.625" style="13" customWidth="1"/>
    <col min="12035" max="12035" width="21.375" style="13" bestFit="1" customWidth="1"/>
    <col min="12036" max="12036" width="3.625" style="13" customWidth="1"/>
    <col min="12037" max="12037" width="23" style="13" bestFit="1" customWidth="1"/>
    <col min="12038" max="12038" width="3.625" style="13" customWidth="1"/>
    <col min="12039" max="12039" width="23" style="13" bestFit="1" customWidth="1"/>
    <col min="12040" max="12040" width="1.375" style="13" customWidth="1"/>
    <col min="12041" max="12041" width="9.375" style="13"/>
    <col min="12042" max="12042" width="13.625" style="13" bestFit="1" customWidth="1"/>
    <col min="12043" max="12285" width="9.375" style="13"/>
    <col min="12286" max="12286" width="12.625" style="13" customWidth="1"/>
    <col min="12287" max="12287" width="38" style="13" customWidth="1"/>
    <col min="12288" max="12288" width="2.375" style="13" customWidth="1"/>
    <col min="12289" max="12289" width="21.375" style="13" bestFit="1" customWidth="1"/>
    <col min="12290" max="12290" width="3.625" style="13" customWidth="1"/>
    <col min="12291" max="12291" width="21.375" style="13" bestFit="1" customWidth="1"/>
    <col min="12292" max="12292" width="3.625" style="13" customWidth="1"/>
    <col min="12293" max="12293" width="23" style="13" bestFit="1" customWidth="1"/>
    <col min="12294" max="12294" width="3.625" style="13" customWidth="1"/>
    <col min="12295" max="12295" width="23" style="13" bestFit="1" customWidth="1"/>
    <col min="12296" max="12296" width="1.375" style="13" customWidth="1"/>
    <col min="12297" max="12297" width="9.375" style="13"/>
    <col min="12298" max="12298" width="13.625" style="13" bestFit="1" customWidth="1"/>
    <col min="12299" max="12541" width="9.375" style="13"/>
    <col min="12542" max="12542" width="12.625" style="13" customWidth="1"/>
    <col min="12543" max="12543" width="38" style="13" customWidth="1"/>
    <col min="12544" max="12544" width="2.375" style="13" customWidth="1"/>
    <col min="12545" max="12545" width="21.375" style="13" bestFit="1" customWidth="1"/>
    <col min="12546" max="12546" width="3.625" style="13" customWidth="1"/>
    <col min="12547" max="12547" width="21.375" style="13" bestFit="1" customWidth="1"/>
    <col min="12548" max="12548" width="3.625" style="13" customWidth="1"/>
    <col min="12549" max="12549" width="23" style="13" bestFit="1" customWidth="1"/>
    <col min="12550" max="12550" width="3.625" style="13" customWidth="1"/>
    <col min="12551" max="12551" width="23" style="13" bestFit="1" customWidth="1"/>
    <col min="12552" max="12552" width="1.375" style="13" customWidth="1"/>
    <col min="12553" max="12553" width="9.375" style="13"/>
    <col min="12554" max="12554" width="13.625" style="13" bestFit="1" customWidth="1"/>
    <col min="12555" max="12797" width="9.375" style="13"/>
    <col min="12798" max="12798" width="12.625" style="13" customWidth="1"/>
    <col min="12799" max="12799" width="38" style="13" customWidth="1"/>
    <col min="12800" max="12800" width="2.375" style="13" customWidth="1"/>
    <col min="12801" max="12801" width="21.375" style="13" bestFit="1" customWidth="1"/>
    <col min="12802" max="12802" width="3.625" style="13" customWidth="1"/>
    <col min="12803" max="12803" width="21.375" style="13" bestFit="1" customWidth="1"/>
    <col min="12804" max="12804" width="3.625" style="13" customWidth="1"/>
    <col min="12805" max="12805" width="23" style="13" bestFit="1" customWidth="1"/>
    <col min="12806" max="12806" width="3.625" style="13" customWidth="1"/>
    <col min="12807" max="12807" width="23" style="13" bestFit="1" customWidth="1"/>
    <col min="12808" max="12808" width="1.375" style="13" customWidth="1"/>
    <col min="12809" max="12809" width="9.375" style="13"/>
    <col min="12810" max="12810" width="13.625" style="13" bestFit="1" customWidth="1"/>
    <col min="12811" max="13053" width="9.375" style="13"/>
    <col min="13054" max="13054" width="12.625" style="13" customWidth="1"/>
    <col min="13055" max="13055" width="38" style="13" customWidth="1"/>
    <col min="13056" max="13056" width="2.375" style="13" customWidth="1"/>
    <col min="13057" max="13057" width="21.375" style="13" bestFit="1" customWidth="1"/>
    <col min="13058" max="13058" width="3.625" style="13" customWidth="1"/>
    <col min="13059" max="13059" width="21.375" style="13" bestFit="1" customWidth="1"/>
    <col min="13060" max="13060" width="3.625" style="13" customWidth="1"/>
    <col min="13061" max="13061" width="23" style="13" bestFit="1" customWidth="1"/>
    <col min="13062" max="13062" width="3.625" style="13" customWidth="1"/>
    <col min="13063" max="13063" width="23" style="13" bestFit="1" customWidth="1"/>
    <col min="13064" max="13064" width="1.375" style="13" customWidth="1"/>
    <col min="13065" max="13065" width="9.375" style="13"/>
    <col min="13066" max="13066" width="13.625" style="13" bestFit="1" customWidth="1"/>
    <col min="13067" max="13309" width="9.375" style="13"/>
    <col min="13310" max="13310" width="12.625" style="13" customWidth="1"/>
    <col min="13311" max="13311" width="38" style="13" customWidth="1"/>
    <col min="13312" max="13312" width="2.375" style="13" customWidth="1"/>
    <col min="13313" max="13313" width="21.375" style="13" bestFit="1" customWidth="1"/>
    <col min="13314" max="13314" width="3.625" style="13" customWidth="1"/>
    <col min="13315" max="13315" width="21.375" style="13" bestFit="1" customWidth="1"/>
    <col min="13316" max="13316" width="3.625" style="13" customWidth="1"/>
    <col min="13317" max="13317" width="23" style="13" bestFit="1" customWidth="1"/>
    <col min="13318" max="13318" width="3.625" style="13" customWidth="1"/>
    <col min="13319" max="13319" width="23" style="13" bestFit="1" customWidth="1"/>
    <col min="13320" max="13320" width="1.375" style="13" customWidth="1"/>
    <col min="13321" max="13321" width="9.375" style="13"/>
    <col min="13322" max="13322" width="13.625" style="13" bestFit="1" customWidth="1"/>
    <col min="13323" max="13565" width="9.375" style="13"/>
    <col min="13566" max="13566" width="12.625" style="13" customWidth="1"/>
    <col min="13567" max="13567" width="38" style="13" customWidth="1"/>
    <col min="13568" max="13568" width="2.375" style="13" customWidth="1"/>
    <col min="13569" max="13569" width="21.375" style="13" bestFit="1" customWidth="1"/>
    <col min="13570" max="13570" width="3.625" style="13" customWidth="1"/>
    <col min="13571" max="13571" width="21.375" style="13" bestFit="1" customWidth="1"/>
    <col min="13572" max="13572" width="3.625" style="13" customWidth="1"/>
    <col min="13573" max="13573" width="23" style="13" bestFit="1" customWidth="1"/>
    <col min="13574" max="13574" width="3.625" style="13" customWidth="1"/>
    <col min="13575" max="13575" width="23" style="13" bestFit="1" customWidth="1"/>
    <col min="13576" max="13576" width="1.375" style="13" customWidth="1"/>
    <col min="13577" max="13577" width="9.375" style="13"/>
    <col min="13578" max="13578" width="13.625" style="13" bestFit="1" customWidth="1"/>
    <col min="13579" max="13821" width="9.375" style="13"/>
    <col min="13822" max="13822" width="12.625" style="13" customWidth="1"/>
    <col min="13823" max="13823" width="38" style="13" customWidth="1"/>
    <col min="13824" max="13824" width="2.375" style="13" customWidth="1"/>
    <col min="13825" max="13825" width="21.375" style="13" bestFit="1" customWidth="1"/>
    <col min="13826" max="13826" width="3.625" style="13" customWidth="1"/>
    <col min="13827" max="13827" width="21.375" style="13" bestFit="1" customWidth="1"/>
    <col min="13828" max="13828" width="3.625" style="13" customWidth="1"/>
    <col min="13829" max="13829" width="23" style="13" bestFit="1" customWidth="1"/>
    <col min="13830" max="13830" width="3.625" style="13" customWidth="1"/>
    <col min="13831" max="13831" width="23" style="13" bestFit="1" customWidth="1"/>
    <col min="13832" max="13832" width="1.375" style="13" customWidth="1"/>
    <col min="13833" max="13833" width="9.375" style="13"/>
    <col min="13834" max="13834" width="13.625" style="13" bestFit="1" customWidth="1"/>
    <col min="13835" max="14077" width="9.375" style="13"/>
    <col min="14078" max="14078" width="12.625" style="13" customWidth="1"/>
    <col min="14079" max="14079" width="38" style="13" customWidth="1"/>
    <col min="14080" max="14080" width="2.375" style="13" customWidth="1"/>
    <col min="14081" max="14081" width="21.375" style="13" bestFit="1" customWidth="1"/>
    <col min="14082" max="14082" width="3.625" style="13" customWidth="1"/>
    <col min="14083" max="14083" width="21.375" style="13" bestFit="1" customWidth="1"/>
    <col min="14084" max="14084" width="3.625" style="13" customWidth="1"/>
    <col min="14085" max="14085" width="23" style="13" bestFit="1" customWidth="1"/>
    <col min="14086" max="14086" width="3.625" style="13" customWidth="1"/>
    <col min="14087" max="14087" width="23" style="13" bestFit="1" customWidth="1"/>
    <col min="14088" max="14088" width="1.375" style="13" customWidth="1"/>
    <col min="14089" max="14089" width="9.375" style="13"/>
    <col min="14090" max="14090" width="13.625" style="13" bestFit="1" customWidth="1"/>
    <col min="14091" max="14333" width="9.375" style="13"/>
    <col min="14334" max="14334" width="12.625" style="13" customWidth="1"/>
    <col min="14335" max="14335" width="38" style="13" customWidth="1"/>
    <col min="14336" max="14336" width="2.375" style="13" customWidth="1"/>
    <col min="14337" max="14337" width="21.375" style="13" bestFit="1" customWidth="1"/>
    <col min="14338" max="14338" width="3.625" style="13" customWidth="1"/>
    <col min="14339" max="14339" width="21.375" style="13" bestFit="1" customWidth="1"/>
    <col min="14340" max="14340" width="3.625" style="13" customWidth="1"/>
    <col min="14341" max="14341" width="23" style="13" bestFit="1" customWidth="1"/>
    <col min="14342" max="14342" width="3.625" style="13" customWidth="1"/>
    <col min="14343" max="14343" width="23" style="13" bestFit="1" customWidth="1"/>
    <col min="14344" max="14344" width="1.375" style="13" customWidth="1"/>
    <col min="14345" max="14345" width="9.375" style="13"/>
    <col min="14346" max="14346" width="13.625" style="13" bestFit="1" customWidth="1"/>
    <col min="14347" max="14589" width="9.375" style="13"/>
    <col min="14590" max="14590" width="12.625" style="13" customWidth="1"/>
    <col min="14591" max="14591" width="38" style="13" customWidth="1"/>
    <col min="14592" max="14592" width="2.375" style="13" customWidth="1"/>
    <col min="14593" max="14593" width="21.375" style="13" bestFit="1" customWidth="1"/>
    <col min="14594" max="14594" width="3.625" style="13" customWidth="1"/>
    <col min="14595" max="14595" width="21.375" style="13" bestFit="1" customWidth="1"/>
    <col min="14596" max="14596" width="3.625" style="13" customWidth="1"/>
    <col min="14597" max="14597" width="23" style="13" bestFit="1" customWidth="1"/>
    <col min="14598" max="14598" width="3.625" style="13" customWidth="1"/>
    <col min="14599" max="14599" width="23" style="13" bestFit="1" customWidth="1"/>
    <col min="14600" max="14600" width="1.375" style="13" customWidth="1"/>
    <col min="14601" max="14601" width="9.375" style="13"/>
    <col min="14602" max="14602" width="13.625" style="13" bestFit="1" customWidth="1"/>
    <col min="14603" max="14845" width="9.375" style="13"/>
    <col min="14846" max="14846" width="12.625" style="13" customWidth="1"/>
    <col min="14847" max="14847" width="38" style="13" customWidth="1"/>
    <col min="14848" max="14848" width="2.375" style="13" customWidth="1"/>
    <col min="14849" max="14849" width="21.375" style="13" bestFit="1" customWidth="1"/>
    <col min="14850" max="14850" width="3.625" style="13" customWidth="1"/>
    <col min="14851" max="14851" width="21.375" style="13" bestFit="1" customWidth="1"/>
    <col min="14852" max="14852" width="3.625" style="13" customWidth="1"/>
    <col min="14853" max="14853" width="23" style="13" bestFit="1" customWidth="1"/>
    <col min="14854" max="14854" width="3.625" style="13" customWidth="1"/>
    <col min="14855" max="14855" width="23" style="13" bestFit="1" customWidth="1"/>
    <col min="14856" max="14856" width="1.375" style="13" customWidth="1"/>
    <col min="14857" max="14857" width="9.375" style="13"/>
    <col min="14858" max="14858" width="13.625" style="13" bestFit="1" customWidth="1"/>
    <col min="14859" max="15101" width="9.375" style="13"/>
    <col min="15102" max="15102" width="12.625" style="13" customWidth="1"/>
    <col min="15103" max="15103" width="38" style="13" customWidth="1"/>
    <col min="15104" max="15104" width="2.375" style="13" customWidth="1"/>
    <col min="15105" max="15105" width="21.375" style="13" bestFit="1" customWidth="1"/>
    <col min="15106" max="15106" width="3.625" style="13" customWidth="1"/>
    <col min="15107" max="15107" width="21.375" style="13" bestFit="1" customWidth="1"/>
    <col min="15108" max="15108" width="3.625" style="13" customWidth="1"/>
    <col min="15109" max="15109" width="23" style="13" bestFit="1" customWidth="1"/>
    <col min="15110" max="15110" width="3.625" style="13" customWidth="1"/>
    <col min="15111" max="15111" width="23" style="13" bestFit="1" customWidth="1"/>
    <col min="15112" max="15112" width="1.375" style="13" customWidth="1"/>
    <col min="15113" max="15113" width="9.375" style="13"/>
    <col min="15114" max="15114" width="13.625" style="13" bestFit="1" customWidth="1"/>
    <col min="15115" max="15357" width="9.375" style="13"/>
    <col min="15358" max="15358" width="12.625" style="13" customWidth="1"/>
    <col min="15359" max="15359" width="38" style="13" customWidth="1"/>
    <col min="15360" max="15360" width="2.375" style="13" customWidth="1"/>
    <col min="15361" max="15361" width="21.375" style="13" bestFit="1" customWidth="1"/>
    <col min="15362" max="15362" width="3.625" style="13" customWidth="1"/>
    <col min="15363" max="15363" width="21.375" style="13" bestFit="1" customWidth="1"/>
    <col min="15364" max="15364" width="3.625" style="13" customWidth="1"/>
    <col min="15365" max="15365" width="23" style="13" bestFit="1" customWidth="1"/>
    <col min="15366" max="15366" width="3.625" style="13" customWidth="1"/>
    <col min="15367" max="15367" width="23" style="13" bestFit="1" customWidth="1"/>
    <col min="15368" max="15368" width="1.375" style="13" customWidth="1"/>
    <col min="15369" max="15369" width="9.375" style="13"/>
    <col min="15370" max="15370" width="13.625" style="13" bestFit="1" customWidth="1"/>
    <col min="15371" max="15613" width="9.375" style="13"/>
    <col min="15614" max="15614" width="12.625" style="13" customWidth="1"/>
    <col min="15615" max="15615" width="38" style="13" customWidth="1"/>
    <col min="15616" max="15616" width="2.375" style="13" customWidth="1"/>
    <col min="15617" max="15617" width="21.375" style="13" bestFit="1" customWidth="1"/>
    <col min="15618" max="15618" width="3.625" style="13" customWidth="1"/>
    <col min="15619" max="15619" width="21.375" style="13" bestFit="1" customWidth="1"/>
    <col min="15620" max="15620" width="3.625" style="13" customWidth="1"/>
    <col min="15621" max="15621" width="23" style="13" bestFit="1" customWidth="1"/>
    <col min="15622" max="15622" width="3.625" style="13" customWidth="1"/>
    <col min="15623" max="15623" width="23" style="13" bestFit="1" customWidth="1"/>
    <col min="15624" max="15624" width="1.375" style="13" customWidth="1"/>
    <col min="15625" max="15625" width="9.375" style="13"/>
    <col min="15626" max="15626" width="13.625" style="13" bestFit="1" customWidth="1"/>
    <col min="15627" max="15869" width="9.375" style="13"/>
    <col min="15870" max="15870" width="12.625" style="13" customWidth="1"/>
    <col min="15871" max="15871" width="38" style="13" customWidth="1"/>
    <col min="15872" max="15872" width="2.375" style="13" customWidth="1"/>
    <col min="15873" max="15873" width="21.375" style="13" bestFit="1" customWidth="1"/>
    <col min="15874" max="15874" width="3.625" style="13" customWidth="1"/>
    <col min="15875" max="15875" width="21.375" style="13" bestFit="1" customWidth="1"/>
    <col min="15876" max="15876" width="3.625" style="13" customWidth="1"/>
    <col min="15877" max="15877" width="23" style="13" bestFit="1" customWidth="1"/>
    <col min="15878" max="15878" width="3.625" style="13" customWidth="1"/>
    <col min="15879" max="15879" width="23" style="13" bestFit="1" customWidth="1"/>
    <col min="15880" max="15880" width="1.375" style="13" customWidth="1"/>
    <col min="15881" max="15881" width="9.375" style="13"/>
    <col min="15882" max="15882" width="13.625" style="13" bestFit="1" customWidth="1"/>
    <col min="15883" max="16125" width="9.375" style="13"/>
    <col min="16126" max="16126" width="12.625" style="13" customWidth="1"/>
    <col min="16127" max="16127" width="38" style="13" customWidth="1"/>
    <col min="16128" max="16128" width="2.375" style="13" customWidth="1"/>
    <col min="16129" max="16129" width="21.375" style="13" bestFit="1" customWidth="1"/>
    <col min="16130" max="16130" width="3.625" style="13" customWidth="1"/>
    <col min="16131" max="16131" width="21.375" style="13" bestFit="1" customWidth="1"/>
    <col min="16132" max="16132" width="3.625" style="13" customWidth="1"/>
    <col min="16133" max="16133" width="23" style="13" bestFit="1" customWidth="1"/>
    <col min="16134" max="16134" width="3.625" style="13" customWidth="1"/>
    <col min="16135" max="16135" width="23" style="13" bestFit="1" customWidth="1"/>
    <col min="16136" max="16136" width="1.375" style="13" customWidth="1"/>
    <col min="16137" max="16137" width="9.375" style="13"/>
    <col min="16138" max="16138" width="13.625" style="13" bestFit="1" customWidth="1"/>
    <col min="16139" max="16384" width="9.375" style="13"/>
  </cols>
  <sheetData>
    <row r="1" spans="2:9" x14ac:dyDescent="0.2">
      <c r="B1" s="167" t="str">
        <f>'قائمة الدخل '!B1</f>
        <v>شركة الحل الأسرع للنقليات</v>
      </c>
      <c r="C1" s="167"/>
      <c r="D1" s="167"/>
      <c r="E1" s="167"/>
      <c r="F1" s="167"/>
      <c r="G1" s="167"/>
      <c r="H1" s="85"/>
    </row>
    <row r="2" spans="2:9" x14ac:dyDescent="0.2">
      <c r="B2" s="168" t="str">
        <f>'قائمة الدخل '!B2</f>
        <v xml:space="preserve">شركة الشخص الواحد - ذات مسئولية محدودة أجنبية </v>
      </c>
      <c r="C2" s="168"/>
      <c r="D2" s="168"/>
      <c r="E2" s="168"/>
      <c r="F2" s="168"/>
      <c r="G2" s="168"/>
      <c r="H2" s="85"/>
    </row>
    <row r="3" spans="2:9" x14ac:dyDescent="0.2">
      <c r="B3" s="167" t="s">
        <v>78</v>
      </c>
      <c r="C3" s="167"/>
      <c r="D3" s="167"/>
      <c r="E3" s="167"/>
      <c r="F3" s="167"/>
      <c r="G3" s="167"/>
      <c r="H3" s="85"/>
    </row>
    <row r="4" spans="2:9" x14ac:dyDescent="0.2">
      <c r="B4" s="169" t="s">
        <v>18</v>
      </c>
      <c r="C4" s="169"/>
      <c r="D4" s="169"/>
      <c r="E4" s="169"/>
      <c r="F4" s="169"/>
      <c r="G4" s="169"/>
      <c r="H4" s="85"/>
    </row>
    <row r="5" spans="2:9" x14ac:dyDescent="0.2">
      <c r="B5" s="29"/>
      <c r="C5" s="86"/>
      <c r="D5" s="86"/>
      <c r="E5" s="86"/>
      <c r="F5" s="86"/>
    </row>
    <row r="6" spans="2:9" x14ac:dyDescent="0.2">
      <c r="C6" s="27" t="s">
        <v>5</v>
      </c>
      <c r="D6" s="140"/>
      <c r="E6" s="27" t="s">
        <v>75</v>
      </c>
      <c r="F6" s="140"/>
      <c r="G6" s="26" t="s">
        <v>3</v>
      </c>
      <c r="H6" s="86"/>
    </row>
    <row r="7" spans="2:9" ht="33.75" customHeight="1" x14ac:dyDescent="0.2">
      <c r="B7" s="16" t="s">
        <v>216</v>
      </c>
      <c r="C7" s="34">
        <f>'12-13'!H25</f>
        <v>100000</v>
      </c>
      <c r="D7" s="34"/>
      <c r="E7" s="34">
        <v>0</v>
      </c>
      <c r="F7" s="34"/>
      <c r="G7" s="37">
        <f>SUM(C7:E7)</f>
        <v>100000</v>
      </c>
    </row>
    <row r="8" spans="2:9" ht="30" customHeight="1" x14ac:dyDescent="0.2">
      <c r="B8" s="87" t="s">
        <v>172</v>
      </c>
      <c r="C8" s="88">
        <v>0</v>
      </c>
      <c r="D8" s="88"/>
      <c r="E8" s="89">
        <f>'قائمة الدخل '!G17</f>
        <v>-21181</v>
      </c>
      <c r="F8" s="88"/>
      <c r="G8" s="90">
        <f>SUM(C8:E8)</f>
        <v>-21181</v>
      </c>
    </row>
    <row r="9" spans="2:9" ht="30" customHeight="1" x14ac:dyDescent="0.2">
      <c r="B9" s="91" t="s">
        <v>43</v>
      </c>
      <c r="C9" s="92">
        <v>0</v>
      </c>
      <c r="D9" s="92"/>
      <c r="E9" s="92">
        <v>0</v>
      </c>
      <c r="F9" s="92"/>
      <c r="G9" s="93">
        <f>SUM(C9:E9)</f>
        <v>0</v>
      </c>
    </row>
    <row r="10" spans="2:9" ht="33.75" customHeight="1" x14ac:dyDescent="0.2">
      <c r="B10" s="16" t="s">
        <v>27</v>
      </c>
      <c r="C10" s="34">
        <f>SUM(C8:C9)</f>
        <v>0</v>
      </c>
      <c r="D10" s="34"/>
      <c r="E10" s="94">
        <f>SUM(E8:E9)</f>
        <v>-21181</v>
      </c>
      <c r="F10" s="34"/>
      <c r="G10" s="37">
        <f>SUM(C10:E10)</f>
        <v>-21181</v>
      </c>
    </row>
    <row r="11" spans="2:9" ht="33.75" customHeight="1" thickBot="1" x14ac:dyDescent="0.25">
      <c r="B11" s="16" t="s">
        <v>67</v>
      </c>
      <c r="C11" s="95">
        <f>SUM(C10:C10)+C7</f>
        <v>100000</v>
      </c>
      <c r="D11" s="37"/>
      <c r="E11" s="95">
        <f>SUM(E10:E10)+E7</f>
        <v>-21181</v>
      </c>
      <c r="F11" s="37"/>
      <c r="G11" s="95">
        <f>SUM(G10:G10)+G7</f>
        <v>78819</v>
      </c>
      <c r="I11" s="96"/>
    </row>
    <row r="12" spans="2:9" ht="9.75" customHeight="1" thickTop="1" x14ac:dyDescent="0.2">
      <c r="B12" s="141"/>
      <c r="C12" s="136"/>
      <c r="D12" s="37"/>
      <c r="E12" s="136"/>
      <c r="F12" s="37"/>
      <c r="G12" s="136"/>
      <c r="I12" s="96"/>
    </row>
    <row r="13" spans="2:9" ht="28.5" customHeight="1" x14ac:dyDescent="0.2">
      <c r="B13" s="87" t="s">
        <v>54</v>
      </c>
      <c r="C13" s="88">
        <v>0</v>
      </c>
      <c r="D13" s="88"/>
      <c r="E13" s="89">
        <f>'قائمة الدخل '!E17</f>
        <v>-140557</v>
      </c>
      <c r="F13" s="88"/>
      <c r="G13" s="90">
        <f t="shared" ref="G13:G15" si="0">SUM(C13:E13)</f>
        <v>-140557</v>
      </c>
    </row>
    <row r="14" spans="2:9" ht="28.5" customHeight="1" x14ac:dyDescent="0.2">
      <c r="B14" s="91" t="s">
        <v>43</v>
      </c>
      <c r="C14" s="92">
        <v>0</v>
      </c>
      <c r="D14" s="92"/>
      <c r="E14" s="92">
        <v>0</v>
      </c>
      <c r="F14" s="92"/>
      <c r="G14" s="93">
        <f t="shared" si="0"/>
        <v>0</v>
      </c>
    </row>
    <row r="15" spans="2:9" ht="33.75" customHeight="1" x14ac:dyDescent="0.2">
      <c r="B15" s="16" t="s">
        <v>27</v>
      </c>
      <c r="C15" s="34">
        <f>SUM(C13:C14)</f>
        <v>0</v>
      </c>
      <c r="D15" s="34"/>
      <c r="E15" s="94">
        <f>SUM(E13:E14)</f>
        <v>-140557</v>
      </c>
      <c r="F15" s="34"/>
      <c r="G15" s="37">
        <f t="shared" si="0"/>
        <v>-140557</v>
      </c>
    </row>
    <row r="16" spans="2:9" ht="33.75" customHeight="1" thickBot="1" x14ac:dyDescent="0.25">
      <c r="B16" s="16" t="s">
        <v>68</v>
      </c>
      <c r="C16" s="95">
        <f>C11</f>
        <v>100000</v>
      </c>
      <c r="D16" s="37"/>
      <c r="E16" s="95">
        <f>E11+E15</f>
        <v>-161738</v>
      </c>
      <c r="F16" s="37"/>
      <c r="G16" s="95">
        <f>G11+G15</f>
        <v>-61738</v>
      </c>
      <c r="I16" s="96"/>
    </row>
    <row r="17" spans="2:7" ht="21" thickTop="1" x14ac:dyDescent="0.2">
      <c r="B17" s="16"/>
      <c r="C17" s="37"/>
      <c r="D17" s="37"/>
      <c r="E17" s="37"/>
      <c r="F17" s="37"/>
      <c r="G17" s="37"/>
    </row>
    <row r="18" spans="2:7" x14ac:dyDescent="0.2">
      <c r="B18" s="161"/>
      <c r="C18" s="161"/>
      <c r="D18" s="161"/>
      <c r="E18" s="161"/>
      <c r="F18" s="161"/>
      <c r="G18" s="161"/>
    </row>
    <row r="19" spans="2:7" x14ac:dyDescent="0.2">
      <c r="B19" s="170" t="s">
        <v>169</v>
      </c>
      <c r="C19" s="170"/>
      <c r="D19" s="170"/>
      <c r="E19" s="170"/>
      <c r="F19" s="170"/>
      <c r="G19" s="170"/>
    </row>
    <row r="20" spans="2:7" x14ac:dyDescent="0.2">
      <c r="B20" s="166">
        <v>7</v>
      </c>
      <c r="C20" s="166"/>
      <c r="D20" s="166"/>
      <c r="E20" s="166"/>
      <c r="F20" s="166"/>
      <c r="G20" s="166"/>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6">
    <mergeCell ref="B20:G20"/>
    <mergeCell ref="B19:G19"/>
    <mergeCell ref="B1:G1"/>
    <mergeCell ref="B2:G2"/>
    <mergeCell ref="B3:G3"/>
    <mergeCell ref="B4:G4"/>
  </mergeCells>
  <printOptions horizontalCentered="1"/>
  <pageMargins left="0" right="0" top="0.62992125984251968" bottom="0" header="0" footer="0"/>
  <pageSetup paperSize="9" firstPageNumber="5" orientation="landscape" useFirstPageNumber="1" r:id="rId2"/>
  <headerFooter alignWithMargins="0"/>
  <ignoredErrors>
    <ignoredError sqref="C11" formulaRange="1"/>
  </ignoredErrors>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7"/>
  <sheetViews>
    <sheetView showGridLines="0" rightToLeft="1" view="pageBreakPreview" topLeftCell="A19" zoomScale="115" zoomScaleNormal="130" zoomScaleSheetLayoutView="115" workbookViewId="0">
      <selection activeCell="L25" sqref="L25"/>
    </sheetView>
  </sheetViews>
  <sheetFormatPr defaultColWidth="9.375" defaultRowHeight="20.25" x14ac:dyDescent="0.2"/>
  <cols>
    <col min="1" max="1" width="1.875" style="13" customWidth="1"/>
    <col min="2" max="2" width="38.25" style="13" customWidth="1"/>
    <col min="3" max="3" width="5.875" style="13" customWidth="1"/>
    <col min="4" max="4" width="13.875" style="13" bestFit="1" customWidth="1"/>
    <col min="5" max="5" width="1.5" style="13" customWidth="1"/>
    <col min="6" max="6" width="16.5" style="14" bestFit="1" customWidth="1"/>
    <col min="7" max="7" width="2.5" style="13" customWidth="1"/>
    <col min="8" max="248" width="9.375" style="13"/>
    <col min="249" max="249" width="12.625" style="13" customWidth="1"/>
    <col min="250" max="250" width="52.625" style="13" customWidth="1"/>
    <col min="251" max="251" width="1" style="13" customWidth="1"/>
    <col min="252" max="252" width="18.625" style="13" customWidth="1"/>
    <col min="253" max="253" width="1.625" style="13" customWidth="1"/>
    <col min="254" max="254" width="18.625" style="13" customWidth="1"/>
    <col min="255" max="255" width="1.375" style="13" customWidth="1"/>
    <col min="256" max="256" width="1" style="13" customWidth="1"/>
    <col min="257" max="257" width="1.625" style="13" customWidth="1"/>
    <col min="258" max="258" width="13.625" style="13" bestFit="1" customWidth="1"/>
    <col min="259" max="259" width="18.375" style="13" bestFit="1" customWidth="1"/>
    <col min="260" max="260" width="16.375" style="13" customWidth="1"/>
    <col min="261" max="261" width="14.625" style="13" bestFit="1" customWidth="1"/>
    <col min="262" max="504" width="9.375" style="13"/>
    <col min="505" max="505" width="12.625" style="13" customWidth="1"/>
    <col min="506" max="506" width="52.625" style="13" customWidth="1"/>
    <col min="507" max="507" width="1" style="13" customWidth="1"/>
    <col min="508" max="508" width="18.625" style="13" customWidth="1"/>
    <col min="509" max="509" width="1.625" style="13" customWidth="1"/>
    <col min="510" max="510" width="18.625" style="13" customWidth="1"/>
    <col min="511" max="511" width="1.375" style="13" customWidth="1"/>
    <col min="512" max="512" width="1" style="13" customWidth="1"/>
    <col min="513" max="513" width="1.625" style="13" customWidth="1"/>
    <col min="514" max="514" width="13.625" style="13" bestFit="1" customWidth="1"/>
    <col min="515" max="515" width="18.375" style="13" bestFit="1" customWidth="1"/>
    <col min="516" max="516" width="16.375" style="13" customWidth="1"/>
    <col min="517" max="517" width="14.625" style="13" bestFit="1" customWidth="1"/>
    <col min="518" max="760" width="9.375" style="13"/>
    <col min="761" max="761" width="12.625" style="13" customWidth="1"/>
    <col min="762" max="762" width="52.625" style="13" customWidth="1"/>
    <col min="763" max="763" width="1" style="13" customWidth="1"/>
    <col min="764" max="764" width="18.625" style="13" customWidth="1"/>
    <col min="765" max="765" width="1.625" style="13" customWidth="1"/>
    <col min="766" max="766" width="18.625" style="13" customWidth="1"/>
    <col min="767" max="767" width="1.375" style="13" customWidth="1"/>
    <col min="768" max="768" width="1" style="13" customWidth="1"/>
    <col min="769" max="769" width="1.625" style="13" customWidth="1"/>
    <col min="770" max="770" width="13.625" style="13" bestFit="1" customWidth="1"/>
    <col min="771" max="771" width="18.375" style="13" bestFit="1" customWidth="1"/>
    <col min="772" max="772" width="16.375" style="13" customWidth="1"/>
    <col min="773" max="773" width="14.625" style="13" bestFit="1" customWidth="1"/>
    <col min="774" max="1016" width="9.375" style="13"/>
    <col min="1017" max="1017" width="12.625" style="13" customWidth="1"/>
    <col min="1018" max="1018" width="52.625" style="13" customWidth="1"/>
    <col min="1019" max="1019" width="1" style="13" customWidth="1"/>
    <col min="1020" max="1020" width="18.625" style="13" customWidth="1"/>
    <col min="1021" max="1021" width="1.625" style="13" customWidth="1"/>
    <col min="1022" max="1022" width="18.625" style="13" customWidth="1"/>
    <col min="1023" max="1023" width="1.375" style="13" customWidth="1"/>
    <col min="1024" max="1024" width="1" style="13" customWidth="1"/>
    <col min="1025" max="1025" width="1.625" style="13" customWidth="1"/>
    <col min="1026" max="1026" width="13.625" style="13" bestFit="1" customWidth="1"/>
    <col min="1027" max="1027" width="18.375" style="13" bestFit="1" customWidth="1"/>
    <col min="1028" max="1028" width="16.375" style="13" customWidth="1"/>
    <col min="1029" max="1029" width="14.625" style="13" bestFit="1" customWidth="1"/>
    <col min="1030" max="1272" width="9.375" style="13"/>
    <col min="1273" max="1273" width="12.625" style="13" customWidth="1"/>
    <col min="1274" max="1274" width="52.625" style="13" customWidth="1"/>
    <col min="1275" max="1275" width="1" style="13" customWidth="1"/>
    <col min="1276" max="1276" width="18.625" style="13" customWidth="1"/>
    <col min="1277" max="1277" width="1.625" style="13" customWidth="1"/>
    <col min="1278" max="1278" width="18.625" style="13" customWidth="1"/>
    <col min="1279" max="1279" width="1.375" style="13" customWidth="1"/>
    <col min="1280" max="1280" width="1" style="13" customWidth="1"/>
    <col min="1281" max="1281" width="1.625" style="13" customWidth="1"/>
    <col min="1282" max="1282" width="13.625" style="13" bestFit="1" customWidth="1"/>
    <col min="1283" max="1283" width="18.375" style="13" bestFit="1" customWidth="1"/>
    <col min="1284" max="1284" width="16.375" style="13" customWidth="1"/>
    <col min="1285" max="1285" width="14.625" style="13" bestFit="1" customWidth="1"/>
    <col min="1286" max="1528" width="9.375" style="13"/>
    <col min="1529" max="1529" width="12.625" style="13" customWidth="1"/>
    <col min="1530" max="1530" width="52.625" style="13" customWidth="1"/>
    <col min="1531" max="1531" width="1" style="13" customWidth="1"/>
    <col min="1532" max="1532" width="18.625" style="13" customWidth="1"/>
    <col min="1533" max="1533" width="1.625" style="13" customWidth="1"/>
    <col min="1534" max="1534" width="18.625" style="13" customWidth="1"/>
    <col min="1535" max="1535" width="1.375" style="13" customWidth="1"/>
    <col min="1536" max="1536" width="1" style="13" customWidth="1"/>
    <col min="1537" max="1537" width="1.625" style="13" customWidth="1"/>
    <col min="1538" max="1538" width="13.625" style="13" bestFit="1" customWidth="1"/>
    <col min="1539" max="1539" width="18.375" style="13" bestFit="1" customWidth="1"/>
    <col min="1540" max="1540" width="16.375" style="13" customWidth="1"/>
    <col min="1541" max="1541" width="14.625" style="13" bestFit="1" customWidth="1"/>
    <col min="1542" max="1784" width="9.375" style="13"/>
    <col min="1785" max="1785" width="12.625" style="13" customWidth="1"/>
    <col min="1786" max="1786" width="52.625" style="13" customWidth="1"/>
    <col min="1787" max="1787" width="1" style="13" customWidth="1"/>
    <col min="1788" max="1788" width="18.625" style="13" customWidth="1"/>
    <col min="1789" max="1789" width="1.625" style="13" customWidth="1"/>
    <col min="1790" max="1790" width="18.625" style="13" customWidth="1"/>
    <col min="1791" max="1791" width="1.375" style="13" customWidth="1"/>
    <col min="1792" max="1792" width="1" style="13" customWidth="1"/>
    <col min="1793" max="1793" width="1.625" style="13" customWidth="1"/>
    <col min="1794" max="1794" width="13.625" style="13" bestFit="1" customWidth="1"/>
    <col min="1795" max="1795" width="18.375" style="13" bestFit="1" customWidth="1"/>
    <col min="1796" max="1796" width="16.375" style="13" customWidth="1"/>
    <col min="1797" max="1797" width="14.625" style="13" bestFit="1" customWidth="1"/>
    <col min="1798" max="2040" width="9.375" style="13"/>
    <col min="2041" max="2041" width="12.625" style="13" customWidth="1"/>
    <col min="2042" max="2042" width="52.625" style="13" customWidth="1"/>
    <col min="2043" max="2043" width="1" style="13" customWidth="1"/>
    <col min="2044" max="2044" width="18.625" style="13" customWidth="1"/>
    <col min="2045" max="2045" width="1.625" style="13" customWidth="1"/>
    <col min="2046" max="2046" width="18.625" style="13" customWidth="1"/>
    <col min="2047" max="2047" width="1.375" style="13" customWidth="1"/>
    <col min="2048" max="2048" width="1" style="13" customWidth="1"/>
    <col min="2049" max="2049" width="1.625" style="13" customWidth="1"/>
    <col min="2050" max="2050" width="13.625" style="13" bestFit="1" customWidth="1"/>
    <col min="2051" max="2051" width="18.375" style="13" bestFit="1" customWidth="1"/>
    <col min="2052" max="2052" width="16.375" style="13" customWidth="1"/>
    <col min="2053" max="2053" width="14.625" style="13" bestFit="1" customWidth="1"/>
    <col min="2054" max="2296" width="9.375" style="13"/>
    <col min="2297" max="2297" width="12.625" style="13" customWidth="1"/>
    <col min="2298" max="2298" width="52.625" style="13" customWidth="1"/>
    <col min="2299" max="2299" width="1" style="13" customWidth="1"/>
    <col min="2300" max="2300" width="18.625" style="13" customWidth="1"/>
    <col min="2301" max="2301" width="1.625" style="13" customWidth="1"/>
    <col min="2302" max="2302" width="18.625" style="13" customWidth="1"/>
    <col min="2303" max="2303" width="1.375" style="13" customWidth="1"/>
    <col min="2304" max="2304" width="1" style="13" customWidth="1"/>
    <col min="2305" max="2305" width="1.625" style="13" customWidth="1"/>
    <col min="2306" max="2306" width="13.625" style="13" bestFit="1" customWidth="1"/>
    <col min="2307" max="2307" width="18.375" style="13" bestFit="1" customWidth="1"/>
    <col min="2308" max="2308" width="16.375" style="13" customWidth="1"/>
    <col min="2309" max="2309" width="14.625" style="13" bestFit="1" customWidth="1"/>
    <col min="2310" max="2552" width="9.375" style="13"/>
    <col min="2553" max="2553" width="12.625" style="13" customWidth="1"/>
    <col min="2554" max="2554" width="52.625" style="13" customWidth="1"/>
    <col min="2555" max="2555" width="1" style="13" customWidth="1"/>
    <col min="2556" max="2556" width="18.625" style="13" customWidth="1"/>
    <col min="2557" max="2557" width="1.625" style="13" customWidth="1"/>
    <col min="2558" max="2558" width="18.625" style="13" customWidth="1"/>
    <col min="2559" max="2559" width="1.375" style="13" customWidth="1"/>
    <col min="2560" max="2560" width="1" style="13" customWidth="1"/>
    <col min="2561" max="2561" width="1.625" style="13" customWidth="1"/>
    <col min="2562" max="2562" width="13.625" style="13" bestFit="1" customWidth="1"/>
    <col min="2563" max="2563" width="18.375" style="13" bestFit="1" customWidth="1"/>
    <col min="2564" max="2564" width="16.375" style="13" customWidth="1"/>
    <col min="2565" max="2565" width="14.625" style="13" bestFit="1" customWidth="1"/>
    <col min="2566" max="2808" width="9.375" style="13"/>
    <col min="2809" max="2809" width="12.625" style="13" customWidth="1"/>
    <col min="2810" max="2810" width="52.625" style="13" customWidth="1"/>
    <col min="2811" max="2811" width="1" style="13" customWidth="1"/>
    <col min="2812" max="2812" width="18.625" style="13" customWidth="1"/>
    <col min="2813" max="2813" width="1.625" style="13" customWidth="1"/>
    <col min="2814" max="2814" width="18.625" style="13" customWidth="1"/>
    <col min="2815" max="2815" width="1.375" style="13" customWidth="1"/>
    <col min="2816" max="2816" width="1" style="13" customWidth="1"/>
    <col min="2817" max="2817" width="1.625" style="13" customWidth="1"/>
    <col min="2818" max="2818" width="13.625" style="13" bestFit="1" customWidth="1"/>
    <col min="2819" max="2819" width="18.375" style="13" bestFit="1" customWidth="1"/>
    <col min="2820" max="2820" width="16.375" style="13" customWidth="1"/>
    <col min="2821" max="2821" width="14.625" style="13" bestFit="1" customWidth="1"/>
    <col min="2822" max="3064" width="9.375" style="13"/>
    <col min="3065" max="3065" width="12.625" style="13" customWidth="1"/>
    <col min="3066" max="3066" width="52.625" style="13" customWidth="1"/>
    <col min="3067" max="3067" width="1" style="13" customWidth="1"/>
    <col min="3068" max="3068" width="18.625" style="13" customWidth="1"/>
    <col min="3069" max="3069" width="1.625" style="13" customWidth="1"/>
    <col min="3070" max="3070" width="18.625" style="13" customWidth="1"/>
    <col min="3071" max="3071" width="1.375" style="13" customWidth="1"/>
    <col min="3072" max="3072" width="1" style="13" customWidth="1"/>
    <col min="3073" max="3073" width="1.625" style="13" customWidth="1"/>
    <col min="3074" max="3074" width="13.625" style="13" bestFit="1" customWidth="1"/>
    <col min="3075" max="3075" width="18.375" style="13" bestFit="1" customWidth="1"/>
    <col min="3076" max="3076" width="16.375" style="13" customWidth="1"/>
    <col min="3077" max="3077" width="14.625" style="13" bestFit="1" customWidth="1"/>
    <col min="3078" max="3320" width="9.375" style="13"/>
    <col min="3321" max="3321" width="12.625" style="13" customWidth="1"/>
    <col min="3322" max="3322" width="52.625" style="13" customWidth="1"/>
    <col min="3323" max="3323" width="1" style="13" customWidth="1"/>
    <col min="3324" max="3324" width="18.625" style="13" customWidth="1"/>
    <col min="3325" max="3325" width="1.625" style="13" customWidth="1"/>
    <col min="3326" max="3326" width="18.625" style="13" customWidth="1"/>
    <col min="3327" max="3327" width="1.375" style="13" customWidth="1"/>
    <col min="3328" max="3328" width="1" style="13" customWidth="1"/>
    <col min="3329" max="3329" width="1.625" style="13" customWidth="1"/>
    <col min="3330" max="3330" width="13.625" style="13" bestFit="1" customWidth="1"/>
    <col min="3331" max="3331" width="18.375" style="13" bestFit="1" customWidth="1"/>
    <col min="3332" max="3332" width="16.375" style="13" customWidth="1"/>
    <col min="3333" max="3333" width="14.625" style="13" bestFit="1" customWidth="1"/>
    <col min="3334" max="3576" width="9.375" style="13"/>
    <col min="3577" max="3577" width="12.625" style="13" customWidth="1"/>
    <col min="3578" max="3578" width="52.625" style="13" customWidth="1"/>
    <col min="3579" max="3579" width="1" style="13" customWidth="1"/>
    <col min="3580" max="3580" width="18.625" style="13" customWidth="1"/>
    <col min="3581" max="3581" width="1.625" style="13" customWidth="1"/>
    <col min="3582" max="3582" width="18.625" style="13" customWidth="1"/>
    <col min="3583" max="3583" width="1.375" style="13" customWidth="1"/>
    <col min="3584" max="3584" width="1" style="13" customWidth="1"/>
    <col min="3585" max="3585" width="1.625" style="13" customWidth="1"/>
    <col min="3586" max="3586" width="13.625" style="13" bestFit="1" customWidth="1"/>
    <col min="3587" max="3587" width="18.375" style="13" bestFit="1" customWidth="1"/>
    <col min="3588" max="3588" width="16.375" style="13" customWidth="1"/>
    <col min="3589" max="3589" width="14.625" style="13" bestFit="1" customWidth="1"/>
    <col min="3590" max="3832" width="9.375" style="13"/>
    <col min="3833" max="3833" width="12.625" style="13" customWidth="1"/>
    <col min="3834" max="3834" width="52.625" style="13" customWidth="1"/>
    <col min="3835" max="3835" width="1" style="13" customWidth="1"/>
    <col min="3836" max="3836" width="18.625" style="13" customWidth="1"/>
    <col min="3837" max="3837" width="1.625" style="13" customWidth="1"/>
    <col min="3838" max="3838" width="18.625" style="13" customWidth="1"/>
    <col min="3839" max="3839" width="1.375" style="13" customWidth="1"/>
    <col min="3840" max="3840" width="1" style="13" customWidth="1"/>
    <col min="3841" max="3841" width="1.625" style="13" customWidth="1"/>
    <col min="3842" max="3842" width="13.625" style="13" bestFit="1" customWidth="1"/>
    <col min="3843" max="3843" width="18.375" style="13" bestFit="1" customWidth="1"/>
    <col min="3844" max="3844" width="16.375" style="13" customWidth="1"/>
    <col min="3845" max="3845" width="14.625" style="13" bestFit="1" customWidth="1"/>
    <col min="3846" max="4088" width="9.375" style="13"/>
    <col min="4089" max="4089" width="12.625" style="13" customWidth="1"/>
    <col min="4090" max="4090" width="52.625" style="13" customWidth="1"/>
    <col min="4091" max="4091" width="1" style="13" customWidth="1"/>
    <col min="4092" max="4092" width="18.625" style="13" customWidth="1"/>
    <col min="4093" max="4093" width="1.625" style="13" customWidth="1"/>
    <col min="4094" max="4094" width="18.625" style="13" customWidth="1"/>
    <col min="4095" max="4095" width="1.375" style="13" customWidth="1"/>
    <col min="4096" max="4096" width="1" style="13" customWidth="1"/>
    <col min="4097" max="4097" width="1.625" style="13" customWidth="1"/>
    <col min="4098" max="4098" width="13.625" style="13" bestFit="1" customWidth="1"/>
    <col min="4099" max="4099" width="18.375" style="13" bestFit="1" customWidth="1"/>
    <col min="4100" max="4100" width="16.375" style="13" customWidth="1"/>
    <col min="4101" max="4101" width="14.625" style="13" bestFit="1" customWidth="1"/>
    <col min="4102" max="4344" width="9.375" style="13"/>
    <col min="4345" max="4345" width="12.625" style="13" customWidth="1"/>
    <col min="4346" max="4346" width="52.625" style="13" customWidth="1"/>
    <col min="4347" max="4347" width="1" style="13" customWidth="1"/>
    <col min="4348" max="4348" width="18.625" style="13" customWidth="1"/>
    <col min="4349" max="4349" width="1.625" style="13" customWidth="1"/>
    <col min="4350" max="4350" width="18.625" style="13" customWidth="1"/>
    <col min="4351" max="4351" width="1.375" style="13" customWidth="1"/>
    <col min="4352" max="4352" width="1" style="13" customWidth="1"/>
    <col min="4353" max="4353" width="1.625" style="13" customWidth="1"/>
    <col min="4354" max="4354" width="13.625" style="13" bestFit="1" customWidth="1"/>
    <col min="4355" max="4355" width="18.375" style="13" bestFit="1" customWidth="1"/>
    <col min="4356" max="4356" width="16.375" style="13" customWidth="1"/>
    <col min="4357" max="4357" width="14.625" style="13" bestFit="1" customWidth="1"/>
    <col min="4358" max="4600" width="9.375" style="13"/>
    <col min="4601" max="4601" width="12.625" style="13" customWidth="1"/>
    <col min="4602" max="4602" width="52.625" style="13" customWidth="1"/>
    <col min="4603" max="4603" width="1" style="13" customWidth="1"/>
    <col min="4604" max="4604" width="18.625" style="13" customWidth="1"/>
    <col min="4605" max="4605" width="1.625" style="13" customWidth="1"/>
    <col min="4606" max="4606" width="18.625" style="13" customWidth="1"/>
    <col min="4607" max="4607" width="1.375" style="13" customWidth="1"/>
    <col min="4608" max="4608" width="1" style="13" customWidth="1"/>
    <col min="4609" max="4609" width="1.625" style="13" customWidth="1"/>
    <col min="4610" max="4610" width="13.625" style="13" bestFit="1" customWidth="1"/>
    <col min="4611" max="4611" width="18.375" style="13" bestFit="1" customWidth="1"/>
    <col min="4612" max="4612" width="16.375" style="13" customWidth="1"/>
    <col min="4613" max="4613" width="14.625" style="13" bestFit="1" customWidth="1"/>
    <col min="4614" max="4856" width="9.375" style="13"/>
    <col min="4857" max="4857" width="12.625" style="13" customWidth="1"/>
    <col min="4858" max="4858" width="52.625" style="13" customWidth="1"/>
    <col min="4859" max="4859" width="1" style="13" customWidth="1"/>
    <col min="4860" max="4860" width="18.625" style="13" customWidth="1"/>
    <col min="4861" max="4861" width="1.625" style="13" customWidth="1"/>
    <col min="4862" max="4862" width="18.625" style="13" customWidth="1"/>
    <col min="4863" max="4863" width="1.375" style="13" customWidth="1"/>
    <col min="4864" max="4864" width="1" style="13" customWidth="1"/>
    <col min="4865" max="4865" width="1.625" style="13" customWidth="1"/>
    <col min="4866" max="4866" width="13.625" style="13" bestFit="1" customWidth="1"/>
    <col min="4867" max="4867" width="18.375" style="13" bestFit="1" customWidth="1"/>
    <col min="4868" max="4868" width="16.375" style="13" customWidth="1"/>
    <col min="4869" max="4869" width="14.625" style="13" bestFit="1" customWidth="1"/>
    <col min="4870" max="5112" width="9.375" style="13"/>
    <col min="5113" max="5113" width="12.625" style="13" customWidth="1"/>
    <col min="5114" max="5114" width="52.625" style="13" customWidth="1"/>
    <col min="5115" max="5115" width="1" style="13" customWidth="1"/>
    <col min="5116" max="5116" width="18.625" style="13" customWidth="1"/>
    <col min="5117" max="5117" width="1.625" style="13" customWidth="1"/>
    <col min="5118" max="5118" width="18.625" style="13" customWidth="1"/>
    <col min="5119" max="5119" width="1.375" style="13" customWidth="1"/>
    <col min="5120" max="5120" width="1" style="13" customWidth="1"/>
    <col min="5121" max="5121" width="1.625" style="13" customWidth="1"/>
    <col min="5122" max="5122" width="13.625" style="13" bestFit="1" customWidth="1"/>
    <col min="5123" max="5123" width="18.375" style="13" bestFit="1" customWidth="1"/>
    <col min="5124" max="5124" width="16.375" style="13" customWidth="1"/>
    <col min="5125" max="5125" width="14.625" style="13" bestFit="1" customWidth="1"/>
    <col min="5126" max="5368" width="9.375" style="13"/>
    <col min="5369" max="5369" width="12.625" style="13" customWidth="1"/>
    <col min="5370" max="5370" width="52.625" style="13" customWidth="1"/>
    <col min="5371" max="5371" width="1" style="13" customWidth="1"/>
    <col min="5372" max="5372" width="18.625" style="13" customWidth="1"/>
    <col min="5373" max="5373" width="1.625" style="13" customWidth="1"/>
    <col min="5374" max="5374" width="18.625" style="13" customWidth="1"/>
    <col min="5375" max="5375" width="1.375" style="13" customWidth="1"/>
    <col min="5376" max="5376" width="1" style="13" customWidth="1"/>
    <col min="5377" max="5377" width="1.625" style="13" customWidth="1"/>
    <col min="5378" max="5378" width="13.625" style="13" bestFit="1" customWidth="1"/>
    <col min="5379" max="5379" width="18.375" style="13" bestFit="1" customWidth="1"/>
    <col min="5380" max="5380" width="16.375" style="13" customWidth="1"/>
    <col min="5381" max="5381" width="14.625" style="13" bestFit="1" customWidth="1"/>
    <col min="5382" max="5624" width="9.375" style="13"/>
    <col min="5625" max="5625" width="12.625" style="13" customWidth="1"/>
    <col min="5626" max="5626" width="52.625" style="13" customWidth="1"/>
    <col min="5627" max="5627" width="1" style="13" customWidth="1"/>
    <col min="5628" max="5628" width="18.625" style="13" customWidth="1"/>
    <col min="5629" max="5629" width="1.625" style="13" customWidth="1"/>
    <col min="5630" max="5630" width="18.625" style="13" customWidth="1"/>
    <col min="5631" max="5631" width="1.375" style="13" customWidth="1"/>
    <col min="5632" max="5632" width="1" style="13" customWidth="1"/>
    <col min="5633" max="5633" width="1.625" style="13" customWidth="1"/>
    <col min="5634" max="5634" width="13.625" style="13" bestFit="1" customWidth="1"/>
    <col min="5635" max="5635" width="18.375" style="13" bestFit="1" customWidth="1"/>
    <col min="5636" max="5636" width="16.375" style="13" customWidth="1"/>
    <col min="5637" max="5637" width="14.625" style="13" bestFit="1" customWidth="1"/>
    <col min="5638" max="5880" width="9.375" style="13"/>
    <col min="5881" max="5881" width="12.625" style="13" customWidth="1"/>
    <col min="5882" max="5882" width="52.625" style="13" customWidth="1"/>
    <col min="5883" max="5883" width="1" style="13" customWidth="1"/>
    <col min="5884" max="5884" width="18.625" style="13" customWidth="1"/>
    <col min="5885" max="5885" width="1.625" style="13" customWidth="1"/>
    <col min="5886" max="5886" width="18.625" style="13" customWidth="1"/>
    <col min="5887" max="5887" width="1.375" style="13" customWidth="1"/>
    <col min="5888" max="5888" width="1" style="13" customWidth="1"/>
    <col min="5889" max="5889" width="1.625" style="13" customWidth="1"/>
    <col min="5890" max="5890" width="13.625" style="13" bestFit="1" customWidth="1"/>
    <col min="5891" max="5891" width="18.375" style="13" bestFit="1" customWidth="1"/>
    <col min="5892" max="5892" width="16.375" style="13" customWidth="1"/>
    <col min="5893" max="5893" width="14.625" style="13" bestFit="1" customWidth="1"/>
    <col min="5894" max="6136" width="9.375" style="13"/>
    <col min="6137" max="6137" width="12.625" style="13" customWidth="1"/>
    <col min="6138" max="6138" width="52.625" style="13" customWidth="1"/>
    <col min="6139" max="6139" width="1" style="13" customWidth="1"/>
    <col min="6140" max="6140" width="18.625" style="13" customWidth="1"/>
    <col min="6141" max="6141" width="1.625" style="13" customWidth="1"/>
    <col min="6142" max="6142" width="18.625" style="13" customWidth="1"/>
    <col min="6143" max="6143" width="1.375" style="13" customWidth="1"/>
    <col min="6144" max="6144" width="1" style="13" customWidth="1"/>
    <col min="6145" max="6145" width="1.625" style="13" customWidth="1"/>
    <col min="6146" max="6146" width="13.625" style="13" bestFit="1" customWidth="1"/>
    <col min="6147" max="6147" width="18.375" style="13" bestFit="1" customWidth="1"/>
    <col min="6148" max="6148" width="16.375" style="13" customWidth="1"/>
    <col min="6149" max="6149" width="14.625" style="13" bestFit="1" customWidth="1"/>
    <col min="6150" max="6392" width="9.375" style="13"/>
    <col min="6393" max="6393" width="12.625" style="13" customWidth="1"/>
    <col min="6394" max="6394" width="52.625" style="13" customWidth="1"/>
    <col min="6395" max="6395" width="1" style="13" customWidth="1"/>
    <col min="6396" max="6396" width="18.625" style="13" customWidth="1"/>
    <col min="6397" max="6397" width="1.625" style="13" customWidth="1"/>
    <col min="6398" max="6398" width="18.625" style="13" customWidth="1"/>
    <col min="6399" max="6399" width="1.375" style="13" customWidth="1"/>
    <col min="6400" max="6400" width="1" style="13" customWidth="1"/>
    <col min="6401" max="6401" width="1.625" style="13" customWidth="1"/>
    <col min="6402" max="6402" width="13.625" style="13" bestFit="1" customWidth="1"/>
    <col min="6403" max="6403" width="18.375" style="13" bestFit="1" customWidth="1"/>
    <col min="6404" max="6404" width="16.375" style="13" customWidth="1"/>
    <col min="6405" max="6405" width="14.625" style="13" bestFit="1" customWidth="1"/>
    <col min="6406" max="6648" width="9.375" style="13"/>
    <col min="6649" max="6649" width="12.625" style="13" customWidth="1"/>
    <col min="6650" max="6650" width="52.625" style="13" customWidth="1"/>
    <col min="6651" max="6651" width="1" style="13" customWidth="1"/>
    <col min="6652" max="6652" width="18.625" style="13" customWidth="1"/>
    <col min="6653" max="6653" width="1.625" style="13" customWidth="1"/>
    <col min="6654" max="6654" width="18.625" style="13" customWidth="1"/>
    <col min="6655" max="6655" width="1.375" style="13" customWidth="1"/>
    <col min="6656" max="6656" width="1" style="13" customWidth="1"/>
    <col min="6657" max="6657" width="1.625" style="13" customWidth="1"/>
    <col min="6658" max="6658" width="13.625" style="13" bestFit="1" customWidth="1"/>
    <col min="6659" max="6659" width="18.375" style="13" bestFit="1" customWidth="1"/>
    <col min="6660" max="6660" width="16.375" style="13" customWidth="1"/>
    <col min="6661" max="6661" width="14.625" style="13" bestFit="1" customWidth="1"/>
    <col min="6662" max="6904" width="9.375" style="13"/>
    <col min="6905" max="6905" width="12.625" style="13" customWidth="1"/>
    <col min="6906" max="6906" width="52.625" style="13" customWidth="1"/>
    <col min="6907" max="6907" width="1" style="13" customWidth="1"/>
    <col min="6908" max="6908" width="18.625" style="13" customWidth="1"/>
    <col min="6909" max="6909" width="1.625" style="13" customWidth="1"/>
    <col min="6910" max="6910" width="18.625" style="13" customWidth="1"/>
    <col min="6911" max="6911" width="1.375" style="13" customWidth="1"/>
    <col min="6912" max="6912" width="1" style="13" customWidth="1"/>
    <col min="6913" max="6913" width="1.625" style="13" customWidth="1"/>
    <col min="6914" max="6914" width="13.625" style="13" bestFit="1" customWidth="1"/>
    <col min="6915" max="6915" width="18.375" style="13" bestFit="1" customWidth="1"/>
    <col min="6916" max="6916" width="16.375" style="13" customWidth="1"/>
    <col min="6917" max="6917" width="14.625" style="13" bestFit="1" customWidth="1"/>
    <col min="6918" max="7160" width="9.375" style="13"/>
    <col min="7161" max="7161" width="12.625" style="13" customWidth="1"/>
    <col min="7162" max="7162" width="52.625" style="13" customWidth="1"/>
    <col min="7163" max="7163" width="1" style="13" customWidth="1"/>
    <col min="7164" max="7164" width="18.625" style="13" customWidth="1"/>
    <col min="7165" max="7165" width="1.625" style="13" customWidth="1"/>
    <col min="7166" max="7166" width="18.625" style="13" customWidth="1"/>
    <col min="7167" max="7167" width="1.375" style="13" customWidth="1"/>
    <col min="7168" max="7168" width="1" style="13" customWidth="1"/>
    <col min="7169" max="7169" width="1.625" style="13" customWidth="1"/>
    <col min="7170" max="7170" width="13.625" style="13" bestFit="1" customWidth="1"/>
    <col min="7171" max="7171" width="18.375" style="13" bestFit="1" customWidth="1"/>
    <col min="7172" max="7172" width="16.375" style="13" customWidth="1"/>
    <col min="7173" max="7173" width="14.625" style="13" bestFit="1" customWidth="1"/>
    <col min="7174" max="7416" width="9.375" style="13"/>
    <col min="7417" max="7417" width="12.625" style="13" customWidth="1"/>
    <col min="7418" max="7418" width="52.625" style="13" customWidth="1"/>
    <col min="7419" max="7419" width="1" style="13" customWidth="1"/>
    <col min="7420" max="7420" width="18.625" style="13" customWidth="1"/>
    <col min="7421" max="7421" width="1.625" style="13" customWidth="1"/>
    <col min="7422" max="7422" width="18.625" style="13" customWidth="1"/>
    <col min="7423" max="7423" width="1.375" style="13" customWidth="1"/>
    <col min="7424" max="7424" width="1" style="13" customWidth="1"/>
    <col min="7425" max="7425" width="1.625" style="13" customWidth="1"/>
    <col min="7426" max="7426" width="13.625" style="13" bestFit="1" customWidth="1"/>
    <col min="7427" max="7427" width="18.375" style="13" bestFit="1" customWidth="1"/>
    <col min="7428" max="7428" width="16.375" style="13" customWidth="1"/>
    <col min="7429" max="7429" width="14.625" style="13" bestFit="1" customWidth="1"/>
    <col min="7430" max="7672" width="9.375" style="13"/>
    <col min="7673" max="7673" width="12.625" style="13" customWidth="1"/>
    <col min="7674" max="7674" width="52.625" style="13" customWidth="1"/>
    <col min="7675" max="7675" width="1" style="13" customWidth="1"/>
    <col min="7676" max="7676" width="18.625" style="13" customWidth="1"/>
    <col min="7677" max="7677" width="1.625" style="13" customWidth="1"/>
    <col min="7678" max="7678" width="18.625" style="13" customWidth="1"/>
    <col min="7679" max="7679" width="1.375" style="13" customWidth="1"/>
    <col min="7680" max="7680" width="1" style="13" customWidth="1"/>
    <col min="7681" max="7681" width="1.625" style="13" customWidth="1"/>
    <col min="7682" max="7682" width="13.625" style="13" bestFit="1" customWidth="1"/>
    <col min="7683" max="7683" width="18.375" style="13" bestFit="1" customWidth="1"/>
    <col min="7684" max="7684" width="16.375" style="13" customWidth="1"/>
    <col min="7685" max="7685" width="14.625" style="13" bestFit="1" customWidth="1"/>
    <col min="7686" max="7928" width="9.375" style="13"/>
    <col min="7929" max="7929" width="12.625" style="13" customWidth="1"/>
    <col min="7930" max="7930" width="52.625" style="13" customWidth="1"/>
    <col min="7931" max="7931" width="1" style="13" customWidth="1"/>
    <col min="7932" max="7932" width="18.625" style="13" customWidth="1"/>
    <col min="7933" max="7933" width="1.625" style="13" customWidth="1"/>
    <col min="7934" max="7934" width="18.625" style="13" customWidth="1"/>
    <col min="7935" max="7935" width="1.375" style="13" customWidth="1"/>
    <col min="7936" max="7936" width="1" style="13" customWidth="1"/>
    <col min="7937" max="7937" width="1.625" style="13" customWidth="1"/>
    <col min="7938" max="7938" width="13.625" style="13" bestFit="1" customWidth="1"/>
    <col min="7939" max="7939" width="18.375" style="13" bestFit="1" customWidth="1"/>
    <col min="7940" max="7940" width="16.375" style="13" customWidth="1"/>
    <col min="7941" max="7941" width="14.625" style="13" bestFit="1" customWidth="1"/>
    <col min="7942" max="8184" width="9.375" style="13"/>
    <col min="8185" max="8185" width="12.625" style="13" customWidth="1"/>
    <col min="8186" max="8186" width="52.625" style="13" customWidth="1"/>
    <col min="8187" max="8187" width="1" style="13" customWidth="1"/>
    <col min="8188" max="8188" width="18.625" style="13" customWidth="1"/>
    <col min="8189" max="8189" width="1.625" style="13" customWidth="1"/>
    <col min="8190" max="8190" width="18.625" style="13" customWidth="1"/>
    <col min="8191" max="8191" width="1.375" style="13" customWidth="1"/>
    <col min="8192" max="8192" width="1" style="13" customWidth="1"/>
    <col min="8193" max="8193" width="1.625" style="13" customWidth="1"/>
    <col min="8194" max="8194" width="13.625" style="13" bestFit="1" customWidth="1"/>
    <col min="8195" max="8195" width="18.375" style="13" bestFit="1" customWidth="1"/>
    <col min="8196" max="8196" width="16.375" style="13" customWidth="1"/>
    <col min="8197" max="8197" width="14.625" style="13" bestFit="1" customWidth="1"/>
    <col min="8198" max="8440" width="9.375" style="13"/>
    <col min="8441" max="8441" width="12.625" style="13" customWidth="1"/>
    <col min="8442" max="8442" width="52.625" style="13" customWidth="1"/>
    <col min="8443" max="8443" width="1" style="13" customWidth="1"/>
    <col min="8444" max="8444" width="18.625" style="13" customWidth="1"/>
    <col min="8445" max="8445" width="1.625" style="13" customWidth="1"/>
    <col min="8446" max="8446" width="18.625" style="13" customWidth="1"/>
    <col min="8447" max="8447" width="1.375" style="13" customWidth="1"/>
    <col min="8448" max="8448" width="1" style="13" customWidth="1"/>
    <col min="8449" max="8449" width="1.625" style="13" customWidth="1"/>
    <col min="8450" max="8450" width="13.625" style="13" bestFit="1" customWidth="1"/>
    <col min="8451" max="8451" width="18.375" style="13" bestFit="1" customWidth="1"/>
    <col min="8452" max="8452" width="16.375" style="13" customWidth="1"/>
    <col min="8453" max="8453" width="14.625" style="13" bestFit="1" customWidth="1"/>
    <col min="8454" max="8696" width="9.375" style="13"/>
    <col min="8697" max="8697" width="12.625" style="13" customWidth="1"/>
    <col min="8698" max="8698" width="52.625" style="13" customWidth="1"/>
    <col min="8699" max="8699" width="1" style="13" customWidth="1"/>
    <col min="8700" max="8700" width="18.625" style="13" customWidth="1"/>
    <col min="8701" max="8701" width="1.625" style="13" customWidth="1"/>
    <col min="8702" max="8702" width="18.625" style="13" customWidth="1"/>
    <col min="8703" max="8703" width="1.375" style="13" customWidth="1"/>
    <col min="8704" max="8704" width="1" style="13" customWidth="1"/>
    <col min="8705" max="8705" width="1.625" style="13" customWidth="1"/>
    <col min="8706" max="8706" width="13.625" style="13" bestFit="1" customWidth="1"/>
    <col min="8707" max="8707" width="18.375" style="13" bestFit="1" customWidth="1"/>
    <col min="8708" max="8708" width="16.375" style="13" customWidth="1"/>
    <col min="8709" max="8709" width="14.625" style="13" bestFit="1" customWidth="1"/>
    <col min="8710" max="8952" width="9.375" style="13"/>
    <col min="8953" max="8953" width="12.625" style="13" customWidth="1"/>
    <col min="8954" max="8954" width="52.625" style="13" customWidth="1"/>
    <col min="8955" max="8955" width="1" style="13" customWidth="1"/>
    <col min="8956" max="8956" width="18.625" style="13" customWidth="1"/>
    <col min="8957" max="8957" width="1.625" style="13" customWidth="1"/>
    <col min="8958" max="8958" width="18.625" style="13" customWidth="1"/>
    <col min="8959" max="8959" width="1.375" style="13" customWidth="1"/>
    <col min="8960" max="8960" width="1" style="13" customWidth="1"/>
    <col min="8961" max="8961" width="1.625" style="13" customWidth="1"/>
    <col min="8962" max="8962" width="13.625" style="13" bestFit="1" customWidth="1"/>
    <col min="8963" max="8963" width="18.375" style="13" bestFit="1" customWidth="1"/>
    <col min="8964" max="8964" width="16.375" style="13" customWidth="1"/>
    <col min="8965" max="8965" width="14.625" style="13" bestFit="1" customWidth="1"/>
    <col min="8966" max="9208" width="9.375" style="13"/>
    <col min="9209" max="9209" width="12.625" style="13" customWidth="1"/>
    <col min="9210" max="9210" width="52.625" style="13" customWidth="1"/>
    <col min="9211" max="9211" width="1" style="13" customWidth="1"/>
    <col min="9212" max="9212" width="18.625" style="13" customWidth="1"/>
    <col min="9213" max="9213" width="1.625" style="13" customWidth="1"/>
    <col min="9214" max="9214" width="18.625" style="13" customWidth="1"/>
    <col min="9215" max="9215" width="1.375" style="13" customWidth="1"/>
    <col min="9216" max="9216" width="1" style="13" customWidth="1"/>
    <col min="9217" max="9217" width="1.625" style="13" customWidth="1"/>
    <col min="9218" max="9218" width="13.625" style="13" bestFit="1" customWidth="1"/>
    <col min="9219" max="9219" width="18.375" style="13" bestFit="1" customWidth="1"/>
    <col min="9220" max="9220" width="16.375" style="13" customWidth="1"/>
    <col min="9221" max="9221" width="14.625" style="13" bestFit="1" customWidth="1"/>
    <col min="9222" max="9464" width="9.375" style="13"/>
    <col min="9465" max="9465" width="12.625" style="13" customWidth="1"/>
    <col min="9466" max="9466" width="52.625" style="13" customWidth="1"/>
    <col min="9467" max="9467" width="1" style="13" customWidth="1"/>
    <col min="9468" max="9468" width="18.625" style="13" customWidth="1"/>
    <col min="9469" max="9469" width="1.625" style="13" customWidth="1"/>
    <col min="9470" max="9470" width="18.625" style="13" customWidth="1"/>
    <col min="9471" max="9471" width="1.375" style="13" customWidth="1"/>
    <col min="9472" max="9472" width="1" style="13" customWidth="1"/>
    <col min="9473" max="9473" width="1.625" style="13" customWidth="1"/>
    <col min="9474" max="9474" width="13.625" style="13" bestFit="1" customWidth="1"/>
    <col min="9475" max="9475" width="18.375" style="13" bestFit="1" customWidth="1"/>
    <col min="9476" max="9476" width="16.375" style="13" customWidth="1"/>
    <col min="9477" max="9477" width="14.625" style="13" bestFit="1" customWidth="1"/>
    <col min="9478" max="9720" width="9.375" style="13"/>
    <col min="9721" max="9721" width="12.625" style="13" customWidth="1"/>
    <col min="9722" max="9722" width="52.625" style="13" customWidth="1"/>
    <col min="9723" max="9723" width="1" style="13" customWidth="1"/>
    <col min="9724" max="9724" width="18.625" style="13" customWidth="1"/>
    <col min="9725" max="9725" width="1.625" style="13" customWidth="1"/>
    <col min="9726" max="9726" width="18.625" style="13" customWidth="1"/>
    <col min="9727" max="9727" width="1.375" style="13" customWidth="1"/>
    <col min="9728" max="9728" width="1" style="13" customWidth="1"/>
    <col min="9729" max="9729" width="1.625" style="13" customWidth="1"/>
    <col min="9730" max="9730" width="13.625" style="13" bestFit="1" customWidth="1"/>
    <col min="9731" max="9731" width="18.375" style="13" bestFit="1" customWidth="1"/>
    <col min="9732" max="9732" width="16.375" style="13" customWidth="1"/>
    <col min="9733" max="9733" width="14.625" style="13" bestFit="1" customWidth="1"/>
    <col min="9734" max="9976" width="9.375" style="13"/>
    <col min="9977" max="9977" width="12.625" style="13" customWidth="1"/>
    <col min="9978" max="9978" width="52.625" style="13" customWidth="1"/>
    <col min="9979" max="9979" width="1" style="13" customWidth="1"/>
    <col min="9980" max="9980" width="18.625" style="13" customWidth="1"/>
    <col min="9981" max="9981" width="1.625" style="13" customWidth="1"/>
    <col min="9982" max="9982" width="18.625" style="13" customWidth="1"/>
    <col min="9983" max="9983" width="1.375" style="13" customWidth="1"/>
    <col min="9984" max="9984" width="1" style="13" customWidth="1"/>
    <col min="9985" max="9985" width="1.625" style="13" customWidth="1"/>
    <col min="9986" max="9986" width="13.625" style="13" bestFit="1" customWidth="1"/>
    <col min="9987" max="9987" width="18.375" style="13" bestFit="1" customWidth="1"/>
    <col min="9988" max="9988" width="16.375" style="13" customWidth="1"/>
    <col min="9989" max="9989" width="14.625" style="13" bestFit="1" customWidth="1"/>
    <col min="9990" max="10232" width="9.375" style="13"/>
    <col min="10233" max="10233" width="12.625" style="13" customWidth="1"/>
    <col min="10234" max="10234" width="52.625" style="13" customWidth="1"/>
    <col min="10235" max="10235" width="1" style="13" customWidth="1"/>
    <col min="10236" max="10236" width="18.625" style="13" customWidth="1"/>
    <col min="10237" max="10237" width="1.625" style="13" customWidth="1"/>
    <col min="10238" max="10238" width="18.625" style="13" customWidth="1"/>
    <col min="10239" max="10239" width="1.375" style="13" customWidth="1"/>
    <col min="10240" max="10240" width="1" style="13" customWidth="1"/>
    <col min="10241" max="10241" width="1.625" style="13" customWidth="1"/>
    <col min="10242" max="10242" width="13.625" style="13" bestFit="1" customWidth="1"/>
    <col min="10243" max="10243" width="18.375" style="13" bestFit="1" customWidth="1"/>
    <col min="10244" max="10244" width="16.375" style="13" customWidth="1"/>
    <col min="10245" max="10245" width="14.625" style="13" bestFit="1" customWidth="1"/>
    <col min="10246" max="10488" width="9.375" style="13"/>
    <col min="10489" max="10489" width="12.625" style="13" customWidth="1"/>
    <col min="10490" max="10490" width="52.625" style="13" customWidth="1"/>
    <col min="10491" max="10491" width="1" style="13" customWidth="1"/>
    <col min="10492" max="10492" width="18.625" style="13" customWidth="1"/>
    <col min="10493" max="10493" width="1.625" style="13" customWidth="1"/>
    <col min="10494" max="10494" width="18.625" style="13" customWidth="1"/>
    <col min="10495" max="10495" width="1.375" style="13" customWidth="1"/>
    <col min="10496" max="10496" width="1" style="13" customWidth="1"/>
    <col min="10497" max="10497" width="1.625" style="13" customWidth="1"/>
    <col min="10498" max="10498" width="13.625" style="13" bestFit="1" customWidth="1"/>
    <col min="10499" max="10499" width="18.375" style="13" bestFit="1" customWidth="1"/>
    <col min="10500" max="10500" width="16.375" style="13" customWidth="1"/>
    <col min="10501" max="10501" width="14.625" style="13" bestFit="1" customWidth="1"/>
    <col min="10502" max="10744" width="9.375" style="13"/>
    <col min="10745" max="10745" width="12.625" style="13" customWidth="1"/>
    <col min="10746" max="10746" width="52.625" style="13" customWidth="1"/>
    <col min="10747" max="10747" width="1" style="13" customWidth="1"/>
    <col min="10748" max="10748" width="18.625" style="13" customWidth="1"/>
    <col min="10749" max="10749" width="1.625" style="13" customWidth="1"/>
    <col min="10750" max="10750" width="18.625" style="13" customWidth="1"/>
    <col min="10751" max="10751" width="1.375" style="13" customWidth="1"/>
    <col min="10752" max="10752" width="1" style="13" customWidth="1"/>
    <col min="10753" max="10753" width="1.625" style="13" customWidth="1"/>
    <col min="10754" max="10754" width="13.625" style="13" bestFit="1" customWidth="1"/>
    <col min="10755" max="10755" width="18.375" style="13" bestFit="1" customWidth="1"/>
    <col min="10756" max="10756" width="16.375" style="13" customWidth="1"/>
    <col min="10757" max="10757" width="14.625" style="13" bestFit="1" customWidth="1"/>
    <col min="10758" max="11000" width="9.375" style="13"/>
    <col min="11001" max="11001" width="12.625" style="13" customWidth="1"/>
    <col min="11002" max="11002" width="52.625" style="13" customWidth="1"/>
    <col min="11003" max="11003" width="1" style="13" customWidth="1"/>
    <col min="11004" max="11004" width="18.625" style="13" customWidth="1"/>
    <col min="11005" max="11005" width="1.625" style="13" customWidth="1"/>
    <col min="11006" max="11006" width="18.625" style="13" customWidth="1"/>
    <col min="11007" max="11007" width="1.375" style="13" customWidth="1"/>
    <col min="11008" max="11008" width="1" style="13" customWidth="1"/>
    <col min="11009" max="11009" width="1.625" style="13" customWidth="1"/>
    <col min="11010" max="11010" width="13.625" style="13" bestFit="1" customWidth="1"/>
    <col min="11011" max="11011" width="18.375" style="13" bestFit="1" customWidth="1"/>
    <col min="11012" max="11012" width="16.375" style="13" customWidth="1"/>
    <col min="11013" max="11013" width="14.625" style="13" bestFit="1" customWidth="1"/>
    <col min="11014" max="11256" width="9.375" style="13"/>
    <col min="11257" max="11257" width="12.625" style="13" customWidth="1"/>
    <col min="11258" max="11258" width="52.625" style="13" customWidth="1"/>
    <col min="11259" max="11259" width="1" style="13" customWidth="1"/>
    <col min="11260" max="11260" width="18.625" style="13" customWidth="1"/>
    <col min="11261" max="11261" width="1.625" style="13" customWidth="1"/>
    <col min="11262" max="11262" width="18.625" style="13" customWidth="1"/>
    <col min="11263" max="11263" width="1.375" style="13" customWidth="1"/>
    <col min="11264" max="11264" width="1" style="13" customWidth="1"/>
    <col min="11265" max="11265" width="1.625" style="13" customWidth="1"/>
    <col min="11266" max="11266" width="13.625" style="13" bestFit="1" customWidth="1"/>
    <col min="11267" max="11267" width="18.375" style="13" bestFit="1" customWidth="1"/>
    <col min="11268" max="11268" width="16.375" style="13" customWidth="1"/>
    <col min="11269" max="11269" width="14.625" style="13" bestFit="1" customWidth="1"/>
    <col min="11270" max="11512" width="9.375" style="13"/>
    <col min="11513" max="11513" width="12.625" style="13" customWidth="1"/>
    <col min="11514" max="11514" width="52.625" style="13" customWidth="1"/>
    <col min="11515" max="11515" width="1" style="13" customWidth="1"/>
    <col min="11516" max="11516" width="18.625" style="13" customWidth="1"/>
    <col min="11517" max="11517" width="1.625" style="13" customWidth="1"/>
    <col min="11518" max="11518" width="18.625" style="13" customWidth="1"/>
    <col min="11519" max="11519" width="1.375" style="13" customWidth="1"/>
    <col min="11520" max="11520" width="1" style="13" customWidth="1"/>
    <col min="11521" max="11521" width="1.625" style="13" customWidth="1"/>
    <col min="11522" max="11522" width="13.625" style="13" bestFit="1" customWidth="1"/>
    <col min="11523" max="11523" width="18.375" style="13" bestFit="1" customWidth="1"/>
    <col min="11524" max="11524" width="16.375" style="13" customWidth="1"/>
    <col min="11525" max="11525" width="14.625" style="13" bestFit="1" customWidth="1"/>
    <col min="11526" max="11768" width="9.375" style="13"/>
    <col min="11769" max="11769" width="12.625" style="13" customWidth="1"/>
    <col min="11770" max="11770" width="52.625" style="13" customWidth="1"/>
    <col min="11771" max="11771" width="1" style="13" customWidth="1"/>
    <col min="11772" max="11772" width="18.625" style="13" customWidth="1"/>
    <col min="11773" max="11773" width="1.625" style="13" customWidth="1"/>
    <col min="11774" max="11774" width="18.625" style="13" customWidth="1"/>
    <col min="11775" max="11775" width="1.375" style="13" customWidth="1"/>
    <col min="11776" max="11776" width="1" style="13" customWidth="1"/>
    <col min="11777" max="11777" width="1.625" style="13" customWidth="1"/>
    <col min="11778" max="11778" width="13.625" style="13" bestFit="1" customWidth="1"/>
    <col min="11779" max="11779" width="18.375" style="13" bestFit="1" customWidth="1"/>
    <col min="11780" max="11780" width="16.375" style="13" customWidth="1"/>
    <col min="11781" max="11781" width="14.625" style="13" bestFit="1" customWidth="1"/>
    <col min="11782" max="12024" width="9.375" style="13"/>
    <col min="12025" max="12025" width="12.625" style="13" customWidth="1"/>
    <col min="12026" max="12026" width="52.625" style="13" customWidth="1"/>
    <col min="12027" max="12027" width="1" style="13" customWidth="1"/>
    <col min="12028" max="12028" width="18.625" style="13" customWidth="1"/>
    <col min="12029" max="12029" width="1.625" style="13" customWidth="1"/>
    <col min="12030" max="12030" width="18.625" style="13" customWidth="1"/>
    <col min="12031" max="12031" width="1.375" style="13" customWidth="1"/>
    <col min="12032" max="12032" width="1" style="13" customWidth="1"/>
    <col min="12033" max="12033" width="1.625" style="13" customWidth="1"/>
    <col min="12034" max="12034" width="13.625" style="13" bestFit="1" customWidth="1"/>
    <col min="12035" max="12035" width="18.375" style="13" bestFit="1" customWidth="1"/>
    <col min="12036" max="12036" width="16.375" style="13" customWidth="1"/>
    <col min="12037" max="12037" width="14.625" style="13" bestFit="1" customWidth="1"/>
    <col min="12038" max="12280" width="9.375" style="13"/>
    <col min="12281" max="12281" width="12.625" style="13" customWidth="1"/>
    <col min="12282" max="12282" width="52.625" style="13" customWidth="1"/>
    <col min="12283" max="12283" width="1" style="13" customWidth="1"/>
    <col min="12284" max="12284" width="18.625" style="13" customWidth="1"/>
    <col min="12285" max="12285" width="1.625" style="13" customWidth="1"/>
    <col min="12286" max="12286" width="18.625" style="13" customWidth="1"/>
    <col min="12287" max="12287" width="1.375" style="13" customWidth="1"/>
    <col min="12288" max="12288" width="1" style="13" customWidth="1"/>
    <col min="12289" max="12289" width="1.625" style="13" customWidth="1"/>
    <col min="12290" max="12290" width="13.625" style="13" bestFit="1" customWidth="1"/>
    <col min="12291" max="12291" width="18.375" style="13" bestFit="1" customWidth="1"/>
    <col min="12292" max="12292" width="16.375" style="13" customWidth="1"/>
    <col min="12293" max="12293" width="14.625" style="13" bestFit="1" customWidth="1"/>
    <col min="12294" max="12536" width="9.375" style="13"/>
    <col min="12537" max="12537" width="12.625" style="13" customWidth="1"/>
    <col min="12538" max="12538" width="52.625" style="13" customWidth="1"/>
    <col min="12539" max="12539" width="1" style="13" customWidth="1"/>
    <col min="12540" max="12540" width="18.625" style="13" customWidth="1"/>
    <col min="12541" max="12541" width="1.625" style="13" customWidth="1"/>
    <col min="12542" max="12542" width="18.625" style="13" customWidth="1"/>
    <col min="12543" max="12543" width="1.375" style="13" customWidth="1"/>
    <col min="12544" max="12544" width="1" style="13" customWidth="1"/>
    <col min="12545" max="12545" width="1.625" style="13" customWidth="1"/>
    <col min="12546" max="12546" width="13.625" style="13" bestFit="1" customWidth="1"/>
    <col min="12547" max="12547" width="18.375" style="13" bestFit="1" customWidth="1"/>
    <col min="12548" max="12548" width="16.375" style="13" customWidth="1"/>
    <col min="12549" max="12549" width="14.625" style="13" bestFit="1" customWidth="1"/>
    <col min="12550" max="12792" width="9.375" style="13"/>
    <col min="12793" max="12793" width="12.625" style="13" customWidth="1"/>
    <col min="12794" max="12794" width="52.625" style="13" customWidth="1"/>
    <col min="12795" max="12795" width="1" style="13" customWidth="1"/>
    <col min="12796" max="12796" width="18.625" style="13" customWidth="1"/>
    <col min="12797" max="12797" width="1.625" style="13" customWidth="1"/>
    <col min="12798" max="12798" width="18.625" style="13" customWidth="1"/>
    <col min="12799" max="12799" width="1.375" style="13" customWidth="1"/>
    <col min="12800" max="12800" width="1" style="13" customWidth="1"/>
    <col min="12801" max="12801" width="1.625" style="13" customWidth="1"/>
    <col min="12802" max="12802" width="13.625" style="13" bestFit="1" customWidth="1"/>
    <col min="12803" max="12803" width="18.375" style="13" bestFit="1" customWidth="1"/>
    <col min="12804" max="12804" width="16.375" style="13" customWidth="1"/>
    <col min="12805" max="12805" width="14.625" style="13" bestFit="1" customWidth="1"/>
    <col min="12806" max="13048" width="9.375" style="13"/>
    <col min="13049" max="13049" width="12.625" style="13" customWidth="1"/>
    <col min="13050" max="13050" width="52.625" style="13" customWidth="1"/>
    <col min="13051" max="13051" width="1" style="13" customWidth="1"/>
    <col min="13052" max="13052" width="18.625" style="13" customWidth="1"/>
    <col min="13053" max="13053" width="1.625" style="13" customWidth="1"/>
    <col min="13054" max="13054" width="18.625" style="13" customWidth="1"/>
    <col min="13055" max="13055" width="1.375" style="13" customWidth="1"/>
    <col min="13056" max="13056" width="1" style="13" customWidth="1"/>
    <col min="13057" max="13057" width="1.625" style="13" customWidth="1"/>
    <col min="13058" max="13058" width="13.625" style="13" bestFit="1" customWidth="1"/>
    <col min="13059" max="13059" width="18.375" style="13" bestFit="1" customWidth="1"/>
    <col min="13060" max="13060" width="16.375" style="13" customWidth="1"/>
    <col min="13061" max="13061" width="14.625" style="13" bestFit="1" customWidth="1"/>
    <col min="13062" max="13304" width="9.375" style="13"/>
    <col min="13305" max="13305" width="12.625" style="13" customWidth="1"/>
    <col min="13306" max="13306" width="52.625" style="13" customWidth="1"/>
    <col min="13307" max="13307" width="1" style="13" customWidth="1"/>
    <col min="13308" max="13308" width="18.625" style="13" customWidth="1"/>
    <col min="13309" max="13309" width="1.625" style="13" customWidth="1"/>
    <col min="13310" max="13310" width="18.625" style="13" customWidth="1"/>
    <col min="13311" max="13311" width="1.375" style="13" customWidth="1"/>
    <col min="13312" max="13312" width="1" style="13" customWidth="1"/>
    <col min="13313" max="13313" width="1.625" style="13" customWidth="1"/>
    <col min="13314" max="13314" width="13.625" style="13" bestFit="1" customWidth="1"/>
    <col min="13315" max="13315" width="18.375" style="13" bestFit="1" customWidth="1"/>
    <col min="13316" max="13316" width="16.375" style="13" customWidth="1"/>
    <col min="13317" max="13317" width="14.625" style="13" bestFit="1" customWidth="1"/>
    <col min="13318" max="13560" width="9.375" style="13"/>
    <col min="13561" max="13561" width="12.625" style="13" customWidth="1"/>
    <col min="13562" max="13562" width="52.625" style="13" customWidth="1"/>
    <col min="13563" max="13563" width="1" style="13" customWidth="1"/>
    <col min="13564" max="13564" width="18.625" style="13" customWidth="1"/>
    <col min="13565" max="13565" width="1.625" style="13" customWidth="1"/>
    <col min="13566" max="13566" width="18.625" style="13" customWidth="1"/>
    <col min="13567" max="13567" width="1.375" style="13" customWidth="1"/>
    <col min="13568" max="13568" width="1" style="13" customWidth="1"/>
    <col min="13569" max="13569" width="1.625" style="13" customWidth="1"/>
    <col min="13570" max="13570" width="13.625" style="13" bestFit="1" customWidth="1"/>
    <col min="13571" max="13571" width="18.375" style="13" bestFit="1" customWidth="1"/>
    <col min="13572" max="13572" width="16.375" style="13" customWidth="1"/>
    <col min="13573" max="13573" width="14.625" style="13" bestFit="1" customWidth="1"/>
    <col min="13574" max="13816" width="9.375" style="13"/>
    <col min="13817" max="13817" width="12.625" style="13" customWidth="1"/>
    <col min="13818" max="13818" width="52.625" style="13" customWidth="1"/>
    <col min="13819" max="13819" width="1" style="13" customWidth="1"/>
    <col min="13820" max="13820" width="18.625" style="13" customWidth="1"/>
    <col min="13821" max="13821" width="1.625" style="13" customWidth="1"/>
    <col min="13822" max="13822" width="18.625" style="13" customWidth="1"/>
    <col min="13823" max="13823" width="1.375" style="13" customWidth="1"/>
    <col min="13824" max="13824" width="1" style="13" customWidth="1"/>
    <col min="13825" max="13825" width="1.625" style="13" customWidth="1"/>
    <col min="13826" max="13826" width="13.625" style="13" bestFit="1" customWidth="1"/>
    <col min="13827" max="13827" width="18.375" style="13" bestFit="1" customWidth="1"/>
    <col min="13828" max="13828" width="16.375" style="13" customWidth="1"/>
    <col min="13829" max="13829" width="14.625" style="13" bestFit="1" customWidth="1"/>
    <col min="13830" max="14072" width="9.375" style="13"/>
    <col min="14073" max="14073" width="12.625" style="13" customWidth="1"/>
    <col min="14074" max="14074" width="52.625" style="13" customWidth="1"/>
    <col min="14075" max="14075" width="1" style="13" customWidth="1"/>
    <col min="14076" max="14076" width="18.625" style="13" customWidth="1"/>
    <col min="14077" max="14077" width="1.625" style="13" customWidth="1"/>
    <col min="14078" max="14078" width="18.625" style="13" customWidth="1"/>
    <col min="14079" max="14079" width="1.375" style="13" customWidth="1"/>
    <col min="14080" max="14080" width="1" style="13" customWidth="1"/>
    <col min="14081" max="14081" width="1.625" style="13" customWidth="1"/>
    <col min="14082" max="14082" width="13.625" style="13" bestFit="1" customWidth="1"/>
    <col min="14083" max="14083" width="18.375" style="13" bestFit="1" customWidth="1"/>
    <col min="14084" max="14084" width="16.375" style="13" customWidth="1"/>
    <col min="14085" max="14085" width="14.625" style="13" bestFit="1" customWidth="1"/>
    <col min="14086" max="14328" width="9.375" style="13"/>
    <col min="14329" max="14329" width="12.625" style="13" customWidth="1"/>
    <col min="14330" max="14330" width="52.625" style="13" customWidth="1"/>
    <col min="14331" max="14331" width="1" style="13" customWidth="1"/>
    <col min="14332" max="14332" width="18.625" style="13" customWidth="1"/>
    <col min="14333" max="14333" width="1.625" style="13" customWidth="1"/>
    <col min="14334" max="14334" width="18.625" style="13" customWidth="1"/>
    <col min="14335" max="14335" width="1.375" style="13" customWidth="1"/>
    <col min="14336" max="14336" width="1" style="13" customWidth="1"/>
    <col min="14337" max="14337" width="1.625" style="13" customWidth="1"/>
    <col min="14338" max="14338" width="13.625" style="13" bestFit="1" customWidth="1"/>
    <col min="14339" max="14339" width="18.375" style="13" bestFit="1" customWidth="1"/>
    <col min="14340" max="14340" width="16.375" style="13" customWidth="1"/>
    <col min="14341" max="14341" width="14.625" style="13" bestFit="1" customWidth="1"/>
    <col min="14342" max="14584" width="9.375" style="13"/>
    <col min="14585" max="14585" width="12.625" style="13" customWidth="1"/>
    <col min="14586" max="14586" width="52.625" style="13" customWidth="1"/>
    <col min="14587" max="14587" width="1" style="13" customWidth="1"/>
    <col min="14588" max="14588" width="18.625" style="13" customWidth="1"/>
    <col min="14589" max="14589" width="1.625" style="13" customWidth="1"/>
    <col min="14590" max="14590" width="18.625" style="13" customWidth="1"/>
    <col min="14591" max="14591" width="1.375" style="13" customWidth="1"/>
    <col min="14592" max="14592" width="1" style="13" customWidth="1"/>
    <col min="14593" max="14593" width="1.625" style="13" customWidth="1"/>
    <col min="14594" max="14594" width="13.625" style="13" bestFit="1" customWidth="1"/>
    <col min="14595" max="14595" width="18.375" style="13" bestFit="1" customWidth="1"/>
    <col min="14596" max="14596" width="16.375" style="13" customWidth="1"/>
    <col min="14597" max="14597" width="14.625" style="13" bestFit="1" customWidth="1"/>
    <col min="14598" max="14840" width="9.375" style="13"/>
    <col min="14841" max="14841" width="12.625" style="13" customWidth="1"/>
    <col min="14842" max="14842" width="52.625" style="13" customWidth="1"/>
    <col min="14843" max="14843" width="1" style="13" customWidth="1"/>
    <col min="14844" max="14844" width="18.625" style="13" customWidth="1"/>
    <col min="14845" max="14845" width="1.625" style="13" customWidth="1"/>
    <col min="14846" max="14846" width="18.625" style="13" customWidth="1"/>
    <col min="14847" max="14847" width="1.375" style="13" customWidth="1"/>
    <col min="14848" max="14848" width="1" style="13" customWidth="1"/>
    <col min="14849" max="14849" width="1.625" style="13" customWidth="1"/>
    <col min="14850" max="14850" width="13.625" style="13" bestFit="1" customWidth="1"/>
    <col min="14851" max="14851" width="18.375" style="13" bestFit="1" customWidth="1"/>
    <col min="14852" max="14852" width="16.375" style="13" customWidth="1"/>
    <col min="14853" max="14853" width="14.625" style="13" bestFit="1" customWidth="1"/>
    <col min="14854" max="15096" width="9.375" style="13"/>
    <col min="15097" max="15097" width="12.625" style="13" customWidth="1"/>
    <col min="15098" max="15098" width="52.625" style="13" customWidth="1"/>
    <col min="15099" max="15099" width="1" style="13" customWidth="1"/>
    <col min="15100" max="15100" width="18.625" style="13" customWidth="1"/>
    <col min="15101" max="15101" width="1.625" style="13" customWidth="1"/>
    <col min="15102" max="15102" width="18.625" style="13" customWidth="1"/>
    <col min="15103" max="15103" width="1.375" style="13" customWidth="1"/>
    <col min="15104" max="15104" width="1" style="13" customWidth="1"/>
    <col min="15105" max="15105" width="1.625" style="13" customWidth="1"/>
    <col min="15106" max="15106" width="13.625" style="13" bestFit="1" customWidth="1"/>
    <col min="15107" max="15107" width="18.375" style="13" bestFit="1" customWidth="1"/>
    <col min="15108" max="15108" width="16.375" style="13" customWidth="1"/>
    <col min="15109" max="15109" width="14.625" style="13" bestFit="1" customWidth="1"/>
    <col min="15110" max="15352" width="9.375" style="13"/>
    <col min="15353" max="15353" width="12.625" style="13" customWidth="1"/>
    <col min="15354" max="15354" width="52.625" style="13" customWidth="1"/>
    <col min="15355" max="15355" width="1" style="13" customWidth="1"/>
    <col min="15356" max="15356" width="18.625" style="13" customWidth="1"/>
    <col min="15357" max="15357" width="1.625" style="13" customWidth="1"/>
    <col min="15358" max="15358" width="18.625" style="13" customWidth="1"/>
    <col min="15359" max="15359" width="1.375" style="13" customWidth="1"/>
    <col min="15360" max="15360" width="1" style="13" customWidth="1"/>
    <col min="15361" max="15361" width="1.625" style="13" customWidth="1"/>
    <col min="15362" max="15362" width="13.625" style="13" bestFit="1" customWidth="1"/>
    <col min="15363" max="15363" width="18.375" style="13" bestFit="1" customWidth="1"/>
    <col min="15364" max="15364" width="16.375" style="13" customWidth="1"/>
    <col min="15365" max="15365" width="14.625" style="13" bestFit="1" customWidth="1"/>
    <col min="15366" max="15608" width="9.375" style="13"/>
    <col min="15609" max="15609" width="12.625" style="13" customWidth="1"/>
    <col min="15610" max="15610" width="52.625" style="13" customWidth="1"/>
    <col min="15611" max="15611" width="1" style="13" customWidth="1"/>
    <col min="15612" max="15612" width="18.625" style="13" customWidth="1"/>
    <col min="15613" max="15613" width="1.625" style="13" customWidth="1"/>
    <col min="15614" max="15614" width="18.625" style="13" customWidth="1"/>
    <col min="15615" max="15615" width="1.375" style="13" customWidth="1"/>
    <col min="15616" max="15616" width="1" style="13" customWidth="1"/>
    <col min="15617" max="15617" width="1.625" style="13" customWidth="1"/>
    <col min="15618" max="15618" width="13.625" style="13" bestFit="1" customWidth="1"/>
    <col min="15619" max="15619" width="18.375" style="13" bestFit="1" customWidth="1"/>
    <col min="15620" max="15620" width="16.375" style="13" customWidth="1"/>
    <col min="15621" max="15621" width="14.625" style="13" bestFit="1" customWidth="1"/>
    <col min="15622" max="15864" width="9.375" style="13"/>
    <col min="15865" max="15865" width="12.625" style="13" customWidth="1"/>
    <col min="15866" max="15866" width="52.625" style="13" customWidth="1"/>
    <col min="15867" max="15867" width="1" style="13" customWidth="1"/>
    <col min="15868" max="15868" width="18.625" style="13" customWidth="1"/>
    <col min="15869" max="15869" width="1.625" style="13" customWidth="1"/>
    <col min="15870" max="15870" width="18.625" style="13" customWidth="1"/>
    <col min="15871" max="15871" width="1.375" style="13" customWidth="1"/>
    <col min="15872" max="15872" width="1" style="13" customWidth="1"/>
    <col min="15873" max="15873" width="1.625" style="13" customWidth="1"/>
    <col min="15874" max="15874" width="13.625" style="13" bestFit="1" customWidth="1"/>
    <col min="15875" max="15875" width="18.375" style="13" bestFit="1" customWidth="1"/>
    <col min="15876" max="15876" width="16.375" style="13" customWidth="1"/>
    <col min="15877" max="15877" width="14.625" style="13" bestFit="1" customWidth="1"/>
    <col min="15878" max="16120" width="9.375" style="13"/>
    <col min="16121" max="16121" width="12.625" style="13" customWidth="1"/>
    <col min="16122" max="16122" width="52.625" style="13" customWidth="1"/>
    <col min="16123" max="16123" width="1" style="13" customWidth="1"/>
    <col min="16124" max="16124" width="18.625" style="13" customWidth="1"/>
    <col min="16125" max="16125" width="1.625" style="13" customWidth="1"/>
    <col min="16126" max="16126" width="18.625" style="13" customWidth="1"/>
    <col min="16127" max="16127" width="1.375" style="13" customWidth="1"/>
    <col min="16128" max="16128" width="1" style="13" customWidth="1"/>
    <col min="16129" max="16129" width="1.625" style="13" customWidth="1"/>
    <col min="16130" max="16130" width="13.625" style="13" bestFit="1" customWidth="1"/>
    <col min="16131" max="16131" width="18.375" style="13" bestFit="1" customWidth="1"/>
    <col min="16132" max="16132" width="16.375" style="13" customWidth="1"/>
    <col min="16133" max="16133" width="14.625" style="13" bestFit="1" customWidth="1"/>
    <col min="16134" max="16384" width="9.375" style="13"/>
  </cols>
  <sheetData>
    <row r="1" spans="2:6" x14ac:dyDescent="0.2">
      <c r="B1" s="167" t="str">
        <f>'قائمة التغيرات'!B1:G1</f>
        <v>شركة الحل الأسرع للنقليات</v>
      </c>
      <c r="C1" s="167"/>
      <c r="D1" s="167"/>
      <c r="E1" s="167"/>
      <c r="F1" s="167"/>
    </row>
    <row r="2" spans="2:6" x14ac:dyDescent="0.2">
      <c r="B2" s="168" t="str">
        <f>'قائمة التغيرات'!B2:G2</f>
        <v xml:space="preserve">شركة الشخص الواحد - ذات مسئولية محدودة أجنبية </v>
      </c>
      <c r="C2" s="168"/>
      <c r="D2" s="168"/>
      <c r="E2" s="168"/>
      <c r="F2" s="168"/>
    </row>
    <row r="3" spans="2:6" x14ac:dyDescent="0.2">
      <c r="B3" s="167" t="s">
        <v>208</v>
      </c>
      <c r="C3" s="167"/>
      <c r="D3" s="167"/>
      <c r="E3" s="167"/>
      <c r="F3" s="167"/>
    </row>
    <row r="4" spans="2:6" x14ac:dyDescent="0.2">
      <c r="B4" s="169" t="s">
        <v>16</v>
      </c>
      <c r="C4" s="169"/>
      <c r="D4" s="169"/>
      <c r="E4" s="169"/>
      <c r="F4" s="169"/>
    </row>
    <row r="5" spans="2:6" x14ac:dyDescent="0.2">
      <c r="B5" s="162"/>
      <c r="C5" s="162"/>
      <c r="D5" s="162"/>
      <c r="E5" s="162"/>
      <c r="F5" s="162"/>
    </row>
    <row r="6" spans="2:6" x14ac:dyDescent="0.2">
      <c r="B6" s="16"/>
      <c r="C6" s="16"/>
      <c r="D6" s="16"/>
      <c r="E6" s="16"/>
      <c r="F6" s="159" t="str">
        <f>'قائمة الدخل '!G6</f>
        <v>من 20 سبتمبر 2022م</v>
      </c>
    </row>
    <row r="7" spans="2:6" x14ac:dyDescent="0.2">
      <c r="B7" s="29"/>
      <c r="C7" s="29"/>
      <c r="D7" s="142" t="str">
        <f>'قائمة الدخل '!E7</f>
        <v>31 ديسمبر 2024م</v>
      </c>
      <c r="E7" s="29"/>
      <c r="F7" s="160" t="str">
        <f>'قائمة الدخل '!G7</f>
        <v>الى 31 ديسمبر 2023م</v>
      </c>
    </row>
    <row r="8" spans="2:6" x14ac:dyDescent="0.2">
      <c r="B8" s="98" t="s">
        <v>192</v>
      </c>
      <c r="C8" s="98"/>
      <c r="D8" s="28"/>
      <c r="E8" s="98"/>
      <c r="F8" s="28"/>
    </row>
    <row r="9" spans="2:6" x14ac:dyDescent="0.2">
      <c r="B9" s="24" t="s">
        <v>193</v>
      </c>
      <c r="C9" s="79"/>
      <c r="D9" s="34">
        <f>'قائمة الدخل '!E17</f>
        <v>-140557</v>
      </c>
      <c r="E9" s="79"/>
      <c r="F9" s="34">
        <f>'قائمة الدخل '!G17</f>
        <v>-21181</v>
      </c>
    </row>
    <row r="10" spans="2:6" s="99" customFormat="1" x14ac:dyDescent="0.5">
      <c r="B10" s="98" t="s">
        <v>45</v>
      </c>
      <c r="C10" s="98"/>
      <c r="D10" s="40"/>
      <c r="E10" s="98"/>
      <c r="F10" s="40"/>
    </row>
    <row r="11" spans="2:6" s="99" customFormat="1" ht="24.75" customHeight="1" x14ac:dyDescent="0.5">
      <c r="B11" s="24" t="s">
        <v>194</v>
      </c>
      <c r="C11" s="24"/>
      <c r="D11" s="33">
        <f>'8'!F14</f>
        <v>148054</v>
      </c>
      <c r="E11" s="24"/>
      <c r="F11" s="33">
        <v>56767</v>
      </c>
    </row>
    <row r="12" spans="2:6" s="99" customFormat="1" ht="24.75" customHeight="1" x14ac:dyDescent="0.5">
      <c r="B12" s="24" t="s">
        <v>195</v>
      </c>
      <c r="C12" s="24"/>
      <c r="D12" s="33">
        <f>'9-10-11'!F24</f>
        <v>3250</v>
      </c>
      <c r="E12" s="24"/>
      <c r="F12" s="33">
        <v>840</v>
      </c>
    </row>
    <row r="13" spans="2:6" ht="24.75" customHeight="1" x14ac:dyDescent="0.2">
      <c r="B13" s="13" t="s">
        <v>165</v>
      </c>
      <c r="D13" s="150">
        <f>'5-6-7'!D18</f>
        <v>129145</v>
      </c>
      <c r="F13" s="150">
        <f>'5-6-7'!F18</f>
        <v>0</v>
      </c>
    </row>
    <row r="14" spans="2:6" x14ac:dyDescent="0.2">
      <c r="B14" s="98" t="s">
        <v>196</v>
      </c>
      <c r="C14" s="101"/>
      <c r="D14" s="151"/>
      <c r="E14" s="101"/>
      <c r="F14" s="151"/>
    </row>
    <row r="15" spans="2:6" ht="28.5" customHeight="1" x14ac:dyDescent="0.2">
      <c r="B15" s="102" t="s">
        <v>175</v>
      </c>
      <c r="C15" s="102"/>
      <c r="D15" s="33">
        <f>'5-6-7'!F12-'5-6-7'!D12</f>
        <v>-50653</v>
      </c>
      <c r="E15" s="102"/>
      <c r="F15" s="33">
        <v>-183200</v>
      </c>
    </row>
    <row r="16" spans="2:6" ht="28.5" customHeight="1" x14ac:dyDescent="0.2">
      <c r="B16" s="102" t="str">
        <f>'المركز المالي'!B10</f>
        <v>دفعات مقدمة وأرصدة مدينة أخرى</v>
      </c>
      <c r="C16" s="102"/>
      <c r="D16" s="33">
        <f>'المركز المالي'!G10-'المركز المالي'!E10</f>
        <v>25889</v>
      </c>
      <c r="E16" s="102"/>
      <c r="F16" s="33">
        <v>-31000</v>
      </c>
    </row>
    <row r="17" spans="2:7" ht="28.5" customHeight="1" x14ac:dyDescent="0.2">
      <c r="B17" s="24" t="str">
        <f>'المركز المالي'!B18</f>
        <v>مصروفات مستحقة وأرصدة دائنة أخرى</v>
      </c>
      <c r="C17" s="24"/>
      <c r="D17" s="41">
        <f>'المركز المالي'!E18-'المركز المالي'!G18</f>
        <v>127023</v>
      </c>
      <c r="E17" s="24"/>
      <c r="F17" s="41">
        <v>20224</v>
      </c>
    </row>
    <row r="18" spans="2:7" x14ac:dyDescent="0.2">
      <c r="B18" s="79" t="s">
        <v>79</v>
      </c>
      <c r="C18" s="24"/>
      <c r="D18" s="33">
        <f>SUM(D9:D17)</f>
        <v>242151</v>
      </c>
      <c r="E18" s="24"/>
      <c r="F18" s="33">
        <f>SUM(F9:F17)</f>
        <v>-157550</v>
      </c>
    </row>
    <row r="19" spans="2:7" x14ac:dyDescent="0.2">
      <c r="B19" s="98" t="s">
        <v>51</v>
      </c>
      <c r="C19" s="98"/>
      <c r="D19" s="100"/>
      <c r="E19" s="98"/>
      <c r="F19" s="100"/>
    </row>
    <row r="20" spans="2:7" ht="24.75" customHeight="1" x14ac:dyDescent="0.2">
      <c r="B20" s="24" t="s">
        <v>197</v>
      </c>
      <c r="C20" s="24"/>
      <c r="D20" s="33">
        <f>-'8'!F9</f>
        <v>-841913</v>
      </c>
      <c r="E20" s="24"/>
      <c r="F20" s="33">
        <v>-480000</v>
      </c>
    </row>
    <row r="21" spans="2:7" ht="24.75" customHeight="1" x14ac:dyDescent="0.2">
      <c r="B21" s="24" t="s">
        <v>198</v>
      </c>
      <c r="C21" s="24"/>
      <c r="D21" s="33">
        <v>100000</v>
      </c>
      <c r="E21" s="24"/>
      <c r="F21" s="33">
        <v>0</v>
      </c>
    </row>
    <row r="22" spans="2:7" ht="26.25" customHeight="1" x14ac:dyDescent="0.2">
      <c r="B22" s="79" t="s">
        <v>39</v>
      </c>
      <c r="C22" s="79"/>
      <c r="D22" s="36">
        <f>SUM(D20:D21)</f>
        <v>-741913</v>
      </c>
      <c r="E22" s="79"/>
      <c r="F22" s="36">
        <f>SUM(F20:F20)</f>
        <v>-480000</v>
      </c>
    </row>
    <row r="23" spans="2:7" x14ac:dyDescent="0.2">
      <c r="B23" s="98" t="s">
        <v>19</v>
      </c>
      <c r="C23" s="98"/>
      <c r="D23" s="100"/>
      <c r="E23" s="98"/>
      <c r="F23" s="100"/>
    </row>
    <row r="24" spans="2:7" ht="32.25" customHeight="1" x14ac:dyDescent="0.2">
      <c r="B24" s="24" t="s">
        <v>5</v>
      </c>
      <c r="C24" s="98"/>
      <c r="D24" s="33">
        <v>0</v>
      </c>
      <c r="E24" s="98"/>
      <c r="F24" s="33">
        <v>100000</v>
      </c>
    </row>
    <row r="25" spans="2:7" ht="32.25" customHeight="1" x14ac:dyDescent="0.2">
      <c r="B25" s="24" t="str">
        <f>'المركز المالي'!B23</f>
        <v xml:space="preserve">مستحق الى طرف ذو علاقة </v>
      </c>
      <c r="C25" s="24"/>
      <c r="D25" s="33">
        <f>'المركز المالي'!E23-'المركز المالي'!G23</f>
        <v>617689</v>
      </c>
      <c r="E25" s="24"/>
      <c r="F25" s="33">
        <v>588389</v>
      </c>
    </row>
    <row r="26" spans="2:7" s="19" customFormat="1" ht="32.25" customHeight="1" x14ac:dyDescent="0.2">
      <c r="B26" s="79" t="s">
        <v>49</v>
      </c>
      <c r="C26" s="79"/>
      <c r="D26" s="36">
        <f>SUM(D24:D25)</f>
        <v>617689</v>
      </c>
      <c r="E26" s="79"/>
      <c r="F26" s="36">
        <f>SUM(F24:F25)</f>
        <v>688389</v>
      </c>
    </row>
    <row r="27" spans="2:7" ht="32.25" customHeight="1" x14ac:dyDescent="0.2">
      <c r="B27" s="79" t="s">
        <v>56</v>
      </c>
      <c r="C27" s="24"/>
      <c r="D27" s="40">
        <f>+D26+D22+D18</f>
        <v>117927</v>
      </c>
      <c r="E27" s="24"/>
      <c r="F27" s="40">
        <f>+F26+F22+F18</f>
        <v>50839</v>
      </c>
    </row>
    <row r="28" spans="2:7" ht="32.25" customHeight="1" x14ac:dyDescent="0.2">
      <c r="B28" s="24" t="s">
        <v>217</v>
      </c>
      <c r="C28" s="24"/>
      <c r="D28" s="33">
        <f>'المركز المالي'!G8</f>
        <v>50839</v>
      </c>
      <c r="E28" s="24"/>
      <c r="F28" s="33">
        <v>0</v>
      </c>
    </row>
    <row r="29" spans="2:7" ht="32.25" customHeight="1" thickBot="1" x14ac:dyDescent="0.25">
      <c r="B29" s="24" t="s">
        <v>218</v>
      </c>
      <c r="C29" s="24"/>
      <c r="D29" s="39">
        <f>SUM(D27:D28)</f>
        <v>168766</v>
      </c>
      <c r="E29" s="24"/>
      <c r="F29" s="39">
        <f>SUM(F27:F28)</f>
        <v>50839</v>
      </c>
      <c r="G29" s="69"/>
    </row>
    <row r="30" spans="2:7" ht="21" thickTop="1" x14ac:dyDescent="0.2">
      <c r="B30" s="24"/>
      <c r="C30" s="24"/>
      <c r="D30" s="137"/>
      <c r="E30" s="24"/>
      <c r="F30" s="137"/>
      <c r="G30" s="69"/>
    </row>
    <row r="31" spans="2:7" x14ac:dyDescent="0.2">
      <c r="B31" s="24"/>
      <c r="C31" s="24"/>
      <c r="D31" s="137"/>
      <c r="E31" s="24"/>
      <c r="F31" s="137"/>
      <c r="G31" s="69"/>
    </row>
    <row r="32" spans="2:7" x14ac:dyDescent="0.2">
      <c r="B32" s="170" t="s">
        <v>169</v>
      </c>
      <c r="C32" s="170"/>
      <c r="D32" s="170"/>
      <c r="E32" s="170"/>
      <c r="F32" s="170"/>
      <c r="G32" s="69"/>
    </row>
    <row r="33" spans="2:7" x14ac:dyDescent="0.2">
      <c r="B33" s="172">
        <v>8</v>
      </c>
      <c r="C33" s="172"/>
      <c r="D33" s="172"/>
      <c r="E33" s="172"/>
      <c r="F33" s="172"/>
    </row>
    <row r="35" spans="2:7" x14ac:dyDescent="0.2">
      <c r="D35" s="69">
        <f>D29-'5-6-7'!D9</f>
        <v>0</v>
      </c>
      <c r="F35" s="69">
        <f>F29-'المركز المالي'!G8</f>
        <v>0</v>
      </c>
      <c r="G35" s="69"/>
    </row>
    <row r="37" spans="2:7" x14ac:dyDescent="0.2">
      <c r="G37" s="69"/>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F1"/>
    <mergeCell ref="B2:F2"/>
    <mergeCell ref="B32:F32"/>
    <mergeCell ref="B33:F33"/>
    <mergeCell ref="B3:F3"/>
    <mergeCell ref="B4:F4"/>
  </mergeCells>
  <printOptions horizontalCentered="1"/>
  <pageMargins left="0" right="0.43307086614173229" top="0.62992125984251968" bottom="0" header="0" footer="0"/>
  <pageSetup paperSize="9" scale="95" firstPageNumber="5" orientation="portrait" useFirstPageNumber="1" r:id="rId2"/>
  <headerFooter alignWithMargins="0"/>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F32"/>
  <sheetViews>
    <sheetView showGridLines="0" rightToLeft="1" view="pageBreakPreview" topLeftCell="A16" zoomScale="115" zoomScaleNormal="115" zoomScaleSheetLayoutView="115" workbookViewId="0">
      <selection activeCell="M25" sqref="M25"/>
    </sheetView>
  </sheetViews>
  <sheetFormatPr defaultColWidth="9.375" defaultRowHeight="20.25" x14ac:dyDescent="0.2"/>
  <cols>
    <col min="1" max="1" width="3.125" style="13" customWidth="1"/>
    <col min="2" max="2" width="38.5" style="13" customWidth="1"/>
    <col min="3" max="3" width="3.75" style="13" customWidth="1"/>
    <col min="4" max="4" width="14.125" style="14" bestFit="1" customWidth="1"/>
    <col min="5" max="5" width="1.625" style="13" customWidth="1"/>
    <col min="6" max="6" width="14" style="13" bestFit="1" customWidth="1"/>
    <col min="7" max="250" width="9.375" style="13"/>
    <col min="251" max="251" width="12.625" style="13" customWidth="1"/>
    <col min="252" max="252" width="34.625" style="13" customWidth="1"/>
    <col min="253" max="253" width="2.375" style="13" customWidth="1"/>
    <col min="254" max="254" width="8.625" style="13" customWidth="1"/>
    <col min="255" max="255" width="8.375" style="13" customWidth="1"/>
    <col min="256" max="257" width="17.625" style="13" customWidth="1"/>
    <col min="258" max="258" width="0.375" style="13" customWidth="1"/>
    <col min="259" max="259" width="12.375" style="13" bestFit="1" customWidth="1"/>
    <col min="260" max="506" width="9.375" style="13"/>
    <col min="507" max="507" width="12.625" style="13" customWidth="1"/>
    <col min="508" max="508" width="34.625" style="13" customWidth="1"/>
    <col min="509" max="509" width="2.375" style="13" customWidth="1"/>
    <col min="510" max="510" width="8.625" style="13" customWidth="1"/>
    <col min="511" max="511" width="8.375" style="13" customWidth="1"/>
    <col min="512" max="513" width="17.625" style="13" customWidth="1"/>
    <col min="514" max="514" width="0.375" style="13" customWidth="1"/>
    <col min="515" max="515" width="12.375" style="13" bestFit="1" customWidth="1"/>
    <col min="516" max="762" width="9.375" style="13"/>
    <col min="763" max="763" width="12.625" style="13" customWidth="1"/>
    <col min="764" max="764" width="34.625" style="13" customWidth="1"/>
    <col min="765" max="765" width="2.375" style="13" customWidth="1"/>
    <col min="766" max="766" width="8.625" style="13" customWidth="1"/>
    <col min="767" max="767" width="8.375" style="13" customWidth="1"/>
    <col min="768" max="769" width="17.625" style="13" customWidth="1"/>
    <col min="770" max="770" width="0.375" style="13" customWidth="1"/>
    <col min="771" max="771" width="12.375" style="13" bestFit="1" customWidth="1"/>
    <col min="772" max="1018" width="9.375" style="13"/>
    <col min="1019" max="1019" width="12.625" style="13" customWidth="1"/>
    <col min="1020" max="1020" width="34.625" style="13" customWidth="1"/>
    <col min="1021" max="1021" width="2.375" style="13" customWidth="1"/>
    <col min="1022" max="1022" width="8.625" style="13" customWidth="1"/>
    <col min="1023" max="1023" width="8.375" style="13" customWidth="1"/>
    <col min="1024" max="1025" width="17.625" style="13" customWidth="1"/>
    <col min="1026" max="1026" width="0.375" style="13" customWidth="1"/>
    <col min="1027" max="1027" width="12.375" style="13" bestFit="1" customWidth="1"/>
    <col min="1028" max="1274" width="9.375" style="13"/>
    <col min="1275" max="1275" width="12.625" style="13" customWidth="1"/>
    <col min="1276" max="1276" width="34.625" style="13" customWidth="1"/>
    <col min="1277" max="1277" width="2.375" style="13" customWidth="1"/>
    <col min="1278" max="1278" width="8.625" style="13" customWidth="1"/>
    <col min="1279" max="1279" width="8.375" style="13" customWidth="1"/>
    <col min="1280" max="1281" width="17.625" style="13" customWidth="1"/>
    <col min="1282" max="1282" width="0.375" style="13" customWidth="1"/>
    <col min="1283" max="1283" width="12.375" style="13" bestFit="1" customWidth="1"/>
    <col min="1284" max="1530" width="9.375" style="13"/>
    <col min="1531" max="1531" width="12.625" style="13" customWidth="1"/>
    <col min="1532" max="1532" width="34.625" style="13" customWidth="1"/>
    <col min="1533" max="1533" width="2.375" style="13" customWidth="1"/>
    <col min="1534" max="1534" width="8.625" style="13" customWidth="1"/>
    <col min="1535" max="1535" width="8.375" style="13" customWidth="1"/>
    <col min="1536" max="1537" width="17.625" style="13" customWidth="1"/>
    <col min="1538" max="1538" width="0.375" style="13" customWidth="1"/>
    <col min="1539" max="1539" width="12.375" style="13" bestFit="1" customWidth="1"/>
    <col min="1540" max="1786" width="9.375" style="13"/>
    <col min="1787" max="1787" width="12.625" style="13" customWidth="1"/>
    <col min="1788" max="1788" width="34.625" style="13" customWidth="1"/>
    <col min="1789" max="1789" width="2.375" style="13" customWidth="1"/>
    <col min="1790" max="1790" width="8.625" style="13" customWidth="1"/>
    <col min="1791" max="1791" width="8.375" style="13" customWidth="1"/>
    <col min="1792" max="1793" width="17.625" style="13" customWidth="1"/>
    <col min="1794" max="1794" width="0.375" style="13" customWidth="1"/>
    <col min="1795" max="1795" width="12.375" style="13" bestFit="1" customWidth="1"/>
    <col min="1796" max="2042" width="9.375" style="13"/>
    <col min="2043" max="2043" width="12.625" style="13" customWidth="1"/>
    <col min="2044" max="2044" width="34.625" style="13" customWidth="1"/>
    <col min="2045" max="2045" width="2.375" style="13" customWidth="1"/>
    <col min="2046" max="2046" width="8.625" style="13" customWidth="1"/>
    <col min="2047" max="2047" width="8.375" style="13" customWidth="1"/>
    <col min="2048" max="2049" width="17.625" style="13" customWidth="1"/>
    <col min="2050" max="2050" width="0.375" style="13" customWidth="1"/>
    <col min="2051" max="2051" width="12.375" style="13" bestFit="1" customWidth="1"/>
    <col min="2052" max="2298" width="9.375" style="13"/>
    <col min="2299" max="2299" width="12.625" style="13" customWidth="1"/>
    <col min="2300" max="2300" width="34.625" style="13" customWidth="1"/>
    <col min="2301" max="2301" width="2.375" style="13" customWidth="1"/>
    <col min="2302" max="2302" width="8.625" style="13" customWidth="1"/>
    <col min="2303" max="2303" width="8.375" style="13" customWidth="1"/>
    <col min="2304" max="2305" width="17.625" style="13" customWidth="1"/>
    <col min="2306" max="2306" width="0.375" style="13" customWidth="1"/>
    <col min="2307" max="2307" width="12.375" style="13" bestFit="1" customWidth="1"/>
    <col min="2308" max="2554" width="9.375" style="13"/>
    <col min="2555" max="2555" width="12.625" style="13" customWidth="1"/>
    <col min="2556" max="2556" width="34.625" style="13" customWidth="1"/>
    <col min="2557" max="2557" width="2.375" style="13" customWidth="1"/>
    <col min="2558" max="2558" width="8.625" style="13" customWidth="1"/>
    <col min="2559" max="2559" width="8.375" style="13" customWidth="1"/>
    <col min="2560" max="2561" width="17.625" style="13" customWidth="1"/>
    <col min="2562" max="2562" width="0.375" style="13" customWidth="1"/>
    <col min="2563" max="2563" width="12.375" style="13" bestFit="1" customWidth="1"/>
    <col min="2564" max="2810" width="9.375" style="13"/>
    <col min="2811" max="2811" width="12.625" style="13" customWidth="1"/>
    <col min="2812" max="2812" width="34.625" style="13" customWidth="1"/>
    <col min="2813" max="2813" width="2.375" style="13" customWidth="1"/>
    <col min="2814" max="2814" width="8.625" style="13" customWidth="1"/>
    <col min="2815" max="2815" width="8.375" style="13" customWidth="1"/>
    <col min="2816" max="2817" width="17.625" style="13" customWidth="1"/>
    <col min="2818" max="2818" width="0.375" style="13" customWidth="1"/>
    <col min="2819" max="2819" width="12.375" style="13" bestFit="1" customWidth="1"/>
    <col min="2820" max="3066" width="9.375" style="13"/>
    <col min="3067" max="3067" width="12.625" style="13" customWidth="1"/>
    <col min="3068" max="3068" width="34.625" style="13" customWidth="1"/>
    <col min="3069" max="3069" width="2.375" style="13" customWidth="1"/>
    <col min="3070" max="3070" width="8.625" style="13" customWidth="1"/>
    <col min="3071" max="3071" width="8.375" style="13" customWidth="1"/>
    <col min="3072" max="3073" width="17.625" style="13" customWidth="1"/>
    <col min="3074" max="3074" width="0.375" style="13" customWidth="1"/>
    <col min="3075" max="3075" width="12.375" style="13" bestFit="1" customWidth="1"/>
    <col min="3076" max="3322" width="9.375" style="13"/>
    <col min="3323" max="3323" width="12.625" style="13" customWidth="1"/>
    <col min="3324" max="3324" width="34.625" style="13" customWidth="1"/>
    <col min="3325" max="3325" width="2.375" style="13" customWidth="1"/>
    <col min="3326" max="3326" width="8.625" style="13" customWidth="1"/>
    <col min="3327" max="3327" width="8.375" style="13" customWidth="1"/>
    <col min="3328" max="3329" width="17.625" style="13" customWidth="1"/>
    <col min="3330" max="3330" width="0.375" style="13" customWidth="1"/>
    <col min="3331" max="3331" width="12.375" style="13" bestFit="1" customWidth="1"/>
    <col min="3332" max="3578" width="9.375" style="13"/>
    <col min="3579" max="3579" width="12.625" style="13" customWidth="1"/>
    <col min="3580" max="3580" width="34.625" style="13" customWidth="1"/>
    <col min="3581" max="3581" width="2.375" style="13" customWidth="1"/>
    <col min="3582" max="3582" width="8.625" style="13" customWidth="1"/>
    <col min="3583" max="3583" width="8.375" style="13" customWidth="1"/>
    <col min="3584" max="3585" width="17.625" style="13" customWidth="1"/>
    <col min="3586" max="3586" width="0.375" style="13" customWidth="1"/>
    <col min="3587" max="3587" width="12.375" style="13" bestFit="1" customWidth="1"/>
    <col min="3588" max="3834" width="9.375" style="13"/>
    <col min="3835" max="3835" width="12.625" style="13" customWidth="1"/>
    <col min="3836" max="3836" width="34.625" style="13" customWidth="1"/>
    <col min="3837" max="3837" width="2.375" style="13" customWidth="1"/>
    <col min="3838" max="3838" width="8.625" style="13" customWidth="1"/>
    <col min="3839" max="3839" width="8.375" style="13" customWidth="1"/>
    <col min="3840" max="3841" width="17.625" style="13" customWidth="1"/>
    <col min="3842" max="3842" width="0.375" style="13" customWidth="1"/>
    <col min="3843" max="3843" width="12.375" style="13" bestFit="1" customWidth="1"/>
    <col min="3844" max="4090" width="9.375" style="13"/>
    <col min="4091" max="4091" width="12.625" style="13" customWidth="1"/>
    <col min="4092" max="4092" width="34.625" style="13" customWidth="1"/>
    <col min="4093" max="4093" width="2.375" style="13" customWidth="1"/>
    <col min="4094" max="4094" width="8.625" style="13" customWidth="1"/>
    <col min="4095" max="4095" width="8.375" style="13" customWidth="1"/>
    <col min="4096" max="4097" width="17.625" style="13" customWidth="1"/>
    <col min="4098" max="4098" width="0.375" style="13" customWidth="1"/>
    <col min="4099" max="4099" width="12.375" style="13" bestFit="1" customWidth="1"/>
    <col min="4100" max="4346" width="9.375" style="13"/>
    <col min="4347" max="4347" width="12.625" style="13" customWidth="1"/>
    <col min="4348" max="4348" width="34.625" style="13" customWidth="1"/>
    <col min="4349" max="4349" width="2.375" style="13" customWidth="1"/>
    <col min="4350" max="4350" width="8.625" style="13" customWidth="1"/>
    <col min="4351" max="4351" width="8.375" style="13" customWidth="1"/>
    <col min="4352" max="4353" width="17.625" style="13" customWidth="1"/>
    <col min="4354" max="4354" width="0.375" style="13" customWidth="1"/>
    <col min="4355" max="4355" width="12.375" style="13" bestFit="1" customWidth="1"/>
    <col min="4356" max="4602" width="9.375" style="13"/>
    <col min="4603" max="4603" width="12.625" style="13" customWidth="1"/>
    <col min="4604" max="4604" width="34.625" style="13" customWidth="1"/>
    <col min="4605" max="4605" width="2.375" style="13" customWidth="1"/>
    <col min="4606" max="4606" width="8.625" style="13" customWidth="1"/>
    <col min="4607" max="4607" width="8.375" style="13" customWidth="1"/>
    <col min="4608" max="4609" width="17.625" style="13" customWidth="1"/>
    <col min="4610" max="4610" width="0.375" style="13" customWidth="1"/>
    <col min="4611" max="4611" width="12.375" style="13" bestFit="1" customWidth="1"/>
    <col min="4612" max="4858" width="9.375" style="13"/>
    <col min="4859" max="4859" width="12.625" style="13" customWidth="1"/>
    <col min="4860" max="4860" width="34.625" style="13" customWidth="1"/>
    <col min="4861" max="4861" width="2.375" style="13" customWidth="1"/>
    <col min="4862" max="4862" width="8.625" style="13" customWidth="1"/>
    <col min="4863" max="4863" width="8.375" style="13" customWidth="1"/>
    <col min="4864" max="4865" width="17.625" style="13" customWidth="1"/>
    <col min="4866" max="4866" width="0.375" style="13" customWidth="1"/>
    <col min="4867" max="4867" width="12.375" style="13" bestFit="1" customWidth="1"/>
    <col min="4868" max="5114" width="9.375" style="13"/>
    <col min="5115" max="5115" width="12.625" style="13" customWidth="1"/>
    <col min="5116" max="5116" width="34.625" style="13" customWidth="1"/>
    <col min="5117" max="5117" width="2.375" style="13" customWidth="1"/>
    <col min="5118" max="5118" width="8.625" style="13" customWidth="1"/>
    <col min="5119" max="5119" width="8.375" style="13" customWidth="1"/>
    <col min="5120" max="5121" width="17.625" style="13" customWidth="1"/>
    <col min="5122" max="5122" width="0.375" style="13" customWidth="1"/>
    <col min="5123" max="5123" width="12.375" style="13" bestFit="1" customWidth="1"/>
    <col min="5124" max="5370" width="9.375" style="13"/>
    <col min="5371" max="5371" width="12.625" style="13" customWidth="1"/>
    <col min="5372" max="5372" width="34.625" style="13" customWidth="1"/>
    <col min="5373" max="5373" width="2.375" style="13" customWidth="1"/>
    <col min="5374" max="5374" width="8.625" style="13" customWidth="1"/>
    <col min="5375" max="5375" width="8.375" style="13" customWidth="1"/>
    <col min="5376" max="5377" width="17.625" style="13" customWidth="1"/>
    <col min="5378" max="5378" width="0.375" style="13" customWidth="1"/>
    <col min="5379" max="5379" width="12.375" style="13" bestFit="1" customWidth="1"/>
    <col min="5380" max="5626" width="9.375" style="13"/>
    <col min="5627" max="5627" width="12.625" style="13" customWidth="1"/>
    <col min="5628" max="5628" width="34.625" style="13" customWidth="1"/>
    <col min="5629" max="5629" width="2.375" style="13" customWidth="1"/>
    <col min="5630" max="5630" width="8.625" style="13" customWidth="1"/>
    <col min="5631" max="5631" width="8.375" style="13" customWidth="1"/>
    <col min="5632" max="5633" width="17.625" style="13" customWidth="1"/>
    <col min="5634" max="5634" width="0.375" style="13" customWidth="1"/>
    <col min="5635" max="5635" width="12.375" style="13" bestFit="1" customWidth="1"/>
    <col min="5636" max="5882" width="9.375" style="13"/>
    <col min="5883" max="5883" width="12.625" style="13" customWidth="1"/>
    <col min="5884" max="5884" width="34.625" style="13" customWidth="1"/>
    <col min="5885" max="5885" width="2.375" style="13" customWidth="1"/>
    <col min="5886" max="5886" width="8.625" style="13" customWidth="1"/>
    <col min="5887" max="5887" width="8.375" style="13" customWidth="1"/>
    <col min="5888" max="5889" width="17.625" style="13" customWidth="1"/>
    <col min="5890" max="5890" width="0.375" style="13" customWidth="1"/>
    <col min="5891" max="5891" width="12.375" style="13" bestFit="1" customWidth="1"/>
    <col min="5892" max="6138" width="9.375" style="13"/>
    <col min="6139" max="6139" width="12.625" style="13" customWidth="1"/>
    <col min="6140" max="6140" width="34.625" style="13" customWidth="1"/>
    <col min="6141" max="6141" width="2.375" style="13" customWidth="1"/>
    <col min="6142" max="6142" width="8.625" style="13" customWidth="1"/>
    <col min="6143" max="6143" width="8.375" style="13" customWidth="1"/>
    <col min="6144" max="6145" width="17.625" style="13" customWidth="1"/>
    <col min="6146" max="6146" width="0.375" style="13" customWidth="1"/>
    <col min="6147" max="6147" width="12.375" style="13" bestFit="1" customWidth="1"/>
    <col min="6148" max="6394" width="9.375" style="13"/>
    <col min="6395" max="6395" width="12.625" style="13" customWidth="1"/>
    <col min="6396" max="6396" width="34.625" style="13" customWidth="1"/>
    <col min="6397" max="6397" width="2.375" style="13" customWidth="1"/>
    <col min="6398" max="6398" width="8.625" style="13" customWidth="1"/>
    <col min="6399" max="6399" width="8.375" style="13" customWidth="1"/>
    <col min="6400" max="6401" width="17.625" style="13" customWidth="1"/>
    <col min="6402" max="6402" width="0.375" style="13" customWidth="1"/>
    <col min="6403" max="6403" width="12.375" style="13" bestFit="1" customWidth="1"/>
    <col min="6404" max="6650" width="9.375" style="13"/>
    <col min="6651" max="6651" width="12.625" style="13" customWidth="1"/>
    <col min="6652" max="6652" width="34.625" style="13" customWidth="1"/>
    <col min="6653" max="6653" width="2.375" style="13" customWidth="1"/>
    <col min="6654" max="6654" width="8.625" style="13" customWidth="1"/>
    <col min="6655" max="6655" width="8.375" style="13" customWidth="1"/>
    <col min="6656" max="6657" width="17.625" style="13" customWidth="1"/>
    <col min="6658" max="6658" width="0.375" style="13" customWidth="1"/>
    <col min="6659" max="6659" width="12.375" style="13" bestFit="1" customWidth="1"/>
    <col min="6660" max="6906" width="9.375" style="13"/>
    <col min="6907" max="6907" width="12.625" style="13" customWidth="1"/>
    <col min="6908" max="6908" width="34.625" style="13" customWidth="1"/>
    <col min="6909" max="6909" width="2.375" style="13" customWidth="1"/>
    <col min="6910" max="6910" width="8.625" style="13" customWidth="1"/>
    <col min="6911" max="6911" width="8.375" style="13" customWidth="1"/>
    <col min="6912" max="6913" width="17.625" style="13" customWidth="1"/>
    <col min="6914" max="6914" width="0.375" style="13" customWidth="1"/>
    <col min="6915" max="6915" width="12.375" style="13" bestFit="1" customWidth="1"/>
    <col min="6916" max="7162" width="9.375" style="13"/>
    <col min="7163" max="7163" width="12.625" style="13" customWidth="1"/>
    <col min="7164" max="7164" width="34.625" style="13" customWidth="1"/>
    <col min="7165" max="7165" width="2.375" style="13" customWidth="1"/>
    <col min="7166" max="7166" width="8.625" style="13" customWidth="1"/>
    <col min="7167" max="7167" width="8.375" style="13" customWidth="1"/>
    <col min="7168" max="7169" width="17.625" style="13" customWidth="1"/>
    <col min="7170" max="7170" width="0.375" style="13" customWidth="1"/>
    <col min="7171" max="7171" width="12.375" style="13" bestFit="1" customWidth="1"/>
    <col min="7172" max="7418" width="9.375" style="13"/>
    <col min="7419" max="7419" width="12.625" style="13" customWidth="1"/>
    <col min="7420" max="7420" width="34.625" style="13" customWidth="1"/>
    <col min="7421" max="7421" width="2.375" style="13" customWidth="1"/>
    <col min="7422" max="7422" width="8.625" style="13" customWidth="1"/>
    <col min="7423" max="7423" width="8.375" style="13" customWidth="1"/>
    <col min="7424" max="7425" width="17.625" style="13" customWidth="1"/>
    <col min="7426" max="7426" width="0.375" style="13" customWidth="1"/>
    <col min="7427" max="7427" width="12.375" style="13" bestFit="1" customWidth="1"/>
    <col min="7428" max="7674" width="9.375" style="13"/>
    <col min="7675" max="7675" width="12.625" style="13" customWidth="1"/>
    <col min="7676" max="7676" width="34.625" style="13" customWidth="1"/>
    <col min="7677" max="7677" width="2.375" style="13" customWidth="1"/>
    <col min="7678" max="7678" width="8.625" style="13" customWidth="1"/>
    <col min="7679" max="7679" width="8.375" style="13" customWidth="1"/>
    <col min="7680" max="7681" width="17.625" style="13" customWidth="1"/>
    <col min="7682" max="7682" width="0.375" style="13" customWidth="1"/>
    <col min="7683" max="7683" width="12.375" style="13" bestFit="1" customWidth="1"/>
    <col min="7684" max="7930" width="9.375" style="13"/>
    <col min="7931" max="7931" width="12.625" style="13" customWidth="1"/>
    <col min="7932" max="7932" width="34.625" style="13" customWidth="1"/>
    <col min="7933" max="7933" width="2.375" style="13" customWidth="1"/>
    <col min="7934" max="7934" width="8.625" style="13" customWidth="1"/>
    <col min="7935" max="7935" width="8.375" style="13" customWidth="1"/>
    <col min="7936" max="7937" width="17.625" style="13" customWidth="1"/>
    <col min="7938" max="7938" width="0.375" style="13" customWidth="1"/>
    <col min="7939" max="7939" width="12.375" style="13" bestFit="1" customWidth="1"/>
    <col min="7940" max="8186" width="9.375" style="13"/>
    <col min="8187" max="8187" width="12.625" style="13" customWidth="1"/>
    <col min="8188" max="8188" width="34.625" style="13" customWidth="1"/>
    <col min="8189" max="8189" width="2.375" style="13" customWidth="1"/>
    <col min="8190" max="8190" width="8.625" style="13" customWidth="1"/>
    <col min="8191" max="8191" width="8.375" style="13" customWidth="1"/>
    <col min="8192" max="8193" width="17.625" style="13" customWidth="1"/>
    <col min="8194" max="8194" width="0.375" style="13" customWidth="1"/>
    <col min="8195" max="8195" width="12.375" style="13" bestFit="1" customWidth="1"/>
    <col min="8196" max="8442" width="9.375" style="13"/>
    <col min="8443" max="8443" width="12.625" style="13" customWidth="1"/>
    <col min="8444" max="8444" width="34.625" style="13" customWidth="1"/>
    <col min="8445" max="8445" width="2.375" style="13" customWidth="1"/>
    <col min="8446" max="8446" width="8.625" style="13" customWidth="1"/>
    <col min="8447" max="8447" width="8.375" style="13" customWidth="1"/>
    <col min="8448" max="8449" width="17.625" style="13" customWidth="1"/>
    <col min="8450" max="8450" width="0.375" style="13" customWidth="1"/>
    <col min="8451" max="8451" width="12.375" style="13" bestFit="1" customWidth="1"/>
    <col min="8452" max="8698" width="9.375" style="13"/>
    <col min="8699" max="8699" width="12.625" style="13" customWidth="1"/>
    <col min="8700" max="8700" width="34.625" style="13" customWidth="1"/>
    <col min="8701" max="8701" width="2.375" style="13" customWidth="1"/>
    <col min="8702" max="8702" width="8.625" style="13" customWidth="1"/>
    <col min="8703" max="8703" width="8.375" style="13" customWidth="1"/>
    <col min="8704" max="8705" width="17.625" style="13" customWidth="1"/>
    <col min="8706" max="8706" width="0.375" style="13" customWidth="1"/>
    <col min="8707" max="8707" width="12.375" style="13" bestFit="1" customWidth="1"/>
    <col min="8708" max="8954" width="9.375" style="13"/>
    <col min="8955" max="8955" width="12.625" style="13" customWidth="1"/>
    <col min="8956" max="8956" width="34.625" style="13" customWidth="1"/>
    <col min="8957" max="8957" width="2.375" style="13" customWidth="1"/>
    <col min="8958" max="8958" width="8.625" style="13" customWidth="1"/>
    <col min="8959" max="8959" width="8.375" style="13" customWidth="1"/>
    <col min="8960" max="8961" width="17.625" style="13" customWidth="1"/>
    <col min="8962" max="8962" width="0.375" style="13" customWidth="1"/>
    <col min="8963" max="8963" width="12.375" style="13" bestFit="1" customWidth="1"/>
    <col min="8964" max="9210" width="9.375" style="13"/>
    <col min="9211" max="9211" width="12.625" style="13" customWidth="1"/>
    <col min="9212" max="9212" width="34.625" style="13" customWidth="1"/>
    <col min="9213" max="9213" width="2.375" style="13" customWidth="1"/>
    <col min="9214" max="9214" width="8.625" style="13" customWidth="1"/>
    <col min="9215" max="9215" width="8.375" style="13" customWidth="1"/>
    <col min="9216" max="9217" width="17.625" style="13" customWidth="1"/>
    <col min="9218" max="9218" width="0.375" style="13" customWidth="1"/>
    <col min="9219" max="9219" width="12.375" style="13" bestFit="1" customWidth="1"/>
    <col min="9220" max="9466" width="9.375" style="13"/>
    <col min="9467" max="9467" width="12.625" style="13" customWidth="1"/>
    <col min="9468" max="9468" width="34.625" style="13" customWidth="1"/>
    <col min="9469" max="9469" width="2.375" style="13" customWidth="1"/>
    <col min="9470" max="9470" width="8.625" style="13" customWidth="1"/>
    <col min="9471" max="9471" width="8.375" style="13" customWidth="1"/>
    <col min="9472" max="9473" width="17.625" style="13" customWidth="1"/>
    <col min="9474" max="9474" width="0.375" style="13" customWidth="1"/>
    <col min="9475" max="9475" width="12.375" style="13" bestFit="1" customWidth="1"/>
    <col min="9476" max="9722" width="9.375" style="13"/>
    <col min="9723" max="9723" width="12.625" style="13" customWidth="1"/>
    <col min="9724" max="9724" width="34.625" style="13" customWidth="1"/>
    <col min="9725" max="9725" width="2.375" style="13" customWidth="1"/>
    <col min="9726" max="9726" width="8.625" style="13" customWidth="1"/>
    <col min="9727" max="9727" width="8.375" style="13" customWidth="1"/>
    <col min="9728" max="9729" width="17.625" style="13" customWidth="1"/>
    <col min="9730" max="9730" width="0.375" style="13" customWidth="1"/>
    <col min="9731" max="9731" width="12.375" style="13" bestFit="1" customWidth="1"/>
    <col min="9732" max="9978" width="9.375" style="13"/>
    <col min="9979" max="9979" width="12.625" style="13" customWidth="1"/>
    <col min="9980" max="9980" width="34.625" style="13" customWidth="1"/>
    <col min="9981" max="9981" width="2.375" style="13" customWidth="1"/>
    <col min="9982" max="9982" width="8.625" style="13" customWidth="1"/>
    <col min="9983" max="9983" width="8.375" style="13" customWidth="1"/>
    <col min="9984" max="9985" width="17.625" style="13" customWidth="1"/>
    <col min="9986" max="9986" width="0.375" style="13" customWidth="1"/>
    <col min="9987" max="9987" width="12.375" style="13" bestFit="1" customWidth="1"/>
    <col min="9988" max="10234" width="9.375" style="13"/>
    <col min="10235" max="10235" width="12.625" style="13" customWidth="1"/>
    <col min="10236" max="10236" width="34.625" style="13" customWidth="1"/>
    <col min="10237" max="10237" width="2.375" style="13" customWidth="1"/>
    <col min="10238" max="10238" width="8.625" style="13" customWidth="1"/>
    <col min="10239" max="10239" width="8.375" style="13" customWidth="1"/>
    <col min="10240" max="10241" width="17.625" style="13" customWidth="1"/>
    <col min="10242" max="10242" width="0.375" style="13" customWidth="1"/>
    <col min="10243" max="10243" width="12.375" style="13" bestFit="1" customWidth="1"/>
    <col min="10244" max="10490" width="9.375" style="13"/>
    <col min="10491" max="10491" width="12.625" style="13" customWidth="1"/>
    <col min="10492" max="10492" width="34.625" style="13" customWidth="1"/>
    <col min="10493" max="10493" width="2.375" style="13" customWidth="1"/>
    <col min="10494" max="10494" width="8.625" style="13" customWidth="1"/>
    <col min="10495" max="10495" width="8.375" style="13" customWidth="1"/>
    <col min="10496" max="10497" width="17.625" style="13" customWidth="1"/>
    <col min="10498" max="10498" width="0.375" style="13" customWidth="1"/>
    <col min="10499" max="10499" width="12.375" style="13" bestFit="1" customWidth="1"/>
    <col min="10500" max="10746" width="9.375" style="13"/>
    <col min="10747" max="10747" width="12.625" style="13" customWidth="1"/>
    <col min="10748" max="10748" width="34.625" style="13" customWidth="1"/>
    <col min="10749" max="10749" width="2.375" style="13" customWidth="1"/>
    <col min="10750" max="10750" width="8.625" style="13" customWidth="1"/>
    <col min="10751" max="10751" width="8.375" style="13" customWidth="1"/>
    <col min="10752" max="10753" width="17.625" style="13" customWidth="1"/>
    <col min="10754" max="10754" width="0.375" style="13" customWidth="1"/>
    <col min="10755" max="10755" width="12.375" style="13" bestFit="1" customWidth="1"/>
    <col min="10756" max="11002" width="9.375" style="13"/>
    <col min="11003" max="11003" width="12.625" style="13" customWidth="1"/>
    <col min="11004" max="11004" width="34.625" style="13" customWidth="1"/>
    <col min="11005" max="11005" width="2.375" style="13" customWidth="1"/>
    <col min="11006" max="11006" width="8.625" style="13" customWidth="1"/>
    <col min="11007" max="11007" width="8.375" style="13" customWidth="1"/>
    <col min="11008" max="11009" width="17.625" style="13" customWidth="1"/>
    <col min="11010" max="11010" width="0.375" style="13" customWidth="1"/>
    <col min="11011" max="11011" width="12.375" style="13" bestFit="1" customWidth="1"/>
    <col min="11012" max="11258" width="9.375" style="13"/>
    <col min="11259" max="11259" width="12.625" style="13" customWidth="1"/>
    <col min="11260" max="11260" width="34.625" style="13" customWidth="1"/>
    <col min="11261" max="11261" width="2.375" style="13" customWidth="1"/>
    <col min="11262" max="11262" width="8.625" style="13" customWidth="1"/>
    <col min="11263" max="11263" width="8.375" style="13" customWidth="1"/>
    <col min="11264" max="11265" width="17.625" style="13" customWidth="1"/>
    <col min="11266" max="11266" width="0.375" style="13" customWidth="1"/>
    <col min="11267" max="11267" width="12.375" style="13" bestFit="1" customWidth="1"/>
    <col min="11268" max="11514" width="9.375" style="13"/>
    <col min="11515" max="11515" width="12.625" style="13" customWidth="1"/>
    <col min="11516" max="11516" width="34.625" style="13" customWidth="1"/>
    <col min="11517" max="11517" width="2.375" style="13" customWidth="1"/>
    <col min="11518" max="11518" width="8.625" style="13" customWidth="1"/>
    <col min="11519" max="11519" width="8.375" style="13" customWidth="1"/>
    <col min="11520" max="11521" width="17.625" style="13" customWidth="1"/>
    <col min="11522" max="11522" width="0.375" style="13" customWidth="1"/>
    <col min="11523" max="11523" width="12.375" style="13" bestFit="1" customWidth="1"/>
    <col min="11524" max="11770" width="9.375" style="13"/>
    <col min="11771" max="11771" width="12.625" style="13" customWidth="1"/>
    <col min="11772" max="11772" width="34.625" style="13" customWidth="1"/>
    <col min="11773" max="11773" width="2.375" style="13" customWidth="1"/>
    <col min="11774" max="11774" width="8.625" style="13" customWidth="1"/>
    <col min="11775" max="11775" width="8.375" style="13" customWidth="1"/>
    <col min="11776" max="11777" width="17.625" style="13" customWidth="1"/>
    <col min="11778" max="11778" width="0.375" style="13" customWidth="1"/>
    <col min="11779" max="11779" width="12.375" style="13" bestFit="1" customWidth="1"/>
    <col min="11780" max="12026" width="9.375" style="13"/>
    <col min="12027" max="12027" width="12.625" style="13" customWidth="1"/>
    <col min="12028" max="12028" width="34.625" style="13" customWidth="1"/>
    <col min="12029" max="12029" width="2.375" style="13" customWidth="1"/>
    <col min="12030" max="12030" width="8.625" style="13" customWidth="1"/>
    <col min="12031" max="12031" width="8.375" style="13" customWidth="1"/>
    <col min="12032" max="12033" width="17.625" style="13" customWidth="1"/>
    <col min="12034" max="12034" width="0.375" style="13" customWidth="1"/>
    <col min="12035" max="12035" width="12.375" style="13" bestFit="1" customWidth="1"/>
    <col min="12036" max="12282" width="9.375" style="13"/>
    <col min="12283" max="12283" width="12.625" style="13" customWidth="1"/>
    <col min="12284" max="12284" width="34.625" style="13" customWidth="1"/>
    <col min="12285" max="12285" width="2.375" style="13" customWidth="1"/>
    <col min="12286" max="12286" width="8.625" style="13" customWidth="1"/>
    <col min="12287" max="12287" width="8.375" style="13" customWidth="1"/>
    <col min="12288" max="12289" width="17.625" style="13" customWidth="1"/>
    <col min="12290" max="12290" width="0.375" style="13" customWidth="1"/>
    <col min="12291" max="12291" width="12.375" style="13" bestFit="1" customWidth="1"/>
    <col min="12292" max="12538" width="9.375" style="13"/>
    <col min="12539" max="12539" width="12.625" style="13" customWidth="1"/>
    <col min="12540" max="12540" width="34.625" style="13" customWidth="1"/>
    <col min="12541" max="12541" width="2.375" style="13" customWidth="1"/>
    <col min="12542" max="12542" width="8.625" style="13" customWidth="1"/>
    <col min="12543" max="12543" width="8.375" style="13" customWidth="1"/>
    <col min="12544" max="12545" width="17.625" style="13" customWidth="1"/>
    <col min="12546" max="12546" width="0.375" style="13" customWidth="1"/>
    <col min="12547" max="12547" width="12.375" style="13" bestFit="1" customWidth="1"/>
    <col min="12548" max="12794" width="9.375" style="13"/>
    <col min="12795" max="12795" width="12.625" style="13" customWidth="1"/>
    <col min="12796" max="12796" width="34.625" style="13" customWidth="1"/>
    <col min="12797" max="12797" width="2.375" style="13" customWidth="1"/>
    <col min="12798" max="12798" width="8.625" style="13" customWidth="1"/>
    <col min="12799" max="12799" width="8.375" style="13" customWidth="1"/>
    <col min="12800" max="12801" width="17.625" style="13" customWidth="1"/>
    <col min="12802" max="12802" width="0.375" style="13" customWidth="1"/>
    <col min="12803" max="12803" width="12.375" style="13" bestFit="1" customWidth="1"/>
    <col min="12804" max="13050" width="9.375" style="13"/>
    <col min="13051" max="13051" width="12.625" style="13" customWidth="1"/>
    <col min="13052" max="13052" width="34.625" style="13" customWidth="1"/>
    <col min="13053" max="13053" width="2.375" style="13" customWidth="1"/>
    <col min="13054" max="13054" width="8.625" style="13" customWidth="1"/>
    <col min="13055" max="13055" width="8.375" style="13" customWidth="1"/>
    <col min="13056" max="13057" width="17.625" style="13" customWidth="1"/>
    <col min="13058" max="13058" width="0.375" style="13" customWidth="1"/>
    <col min="13059" max="13059" width="12.375" style="13" bestFit="1" customWidth="1"/>
    <col min="13060" max="13306" width="9.375" style="13"/>
    <col min="13307" max="13307" width="12.625" style="13" customWidth="1"/>
    <col min="13308" max="13308" width="34.625" style="13" customWidth="1"/>
    <col min="13309" max="13309" width="2.375" style="13" customWidth="1"/>
    <col min="13310" max="13310" width="8.625" style="13" customWidth="1"/>
    <col min="13311" max="13311" width="8.375" style="13" customWidth="1"/>
    <col min="13312" max="13313" width="17.625" style="13" customWidth="1"/>
    <col min="13314" max="13314" width="0.375" style="13" customWidth="1"/>
    <col min="13315" max="13315" width="12.375" style="13" bestFit="1" customWidth="1"/>
    <col min="13316" max="13562" width="9.375" style="13"/>
    <col min="13563" max="13563" width="12.625" style="13" customWidth="1"/>
    <col min="13564" max="13564" width="34.625" style="13" customWidth="1"/>
    <col min="13565" max="13565" width="2.375" style="13" customWidth="1"/>
    <col min="13566" max="13566" width="8.625" style="13" customWidth="1"/>
    <col min="13567" max="13567" width="8.375" style="13" customWidth="1"/>
    <col min="13568" max="13569" width="17.625" style="13" customWidth="1"/>
    <col min="13570" max="13570" width="0.375" style="13" customWidth="1"/>
    <col min="13571" max="13571" width="12.375" style="13" bestFit="1" customWidth="1"/>
    <col min="13572" max="13818" width="9.375" style="13"/>
    <col min="13819" max="13819" width="12.625" style="13" customWidth="1"/>
    <col min="13820" max="13820" width="34.625" style="13" customWidth="1"/>
    <col min="13821" max="13821" width="2.375" style="13" customWidth="1"/>
    <col min="13822" max="13822" width="8.625" style="13" customWidth="1"/>
    <col min="13823" max="13823" width="8.375" style="13" customWidth="1"/>
    <col min="13824" max="13825" width="17.625" style="13" customWidth="1"/>
    <col min="13826" max="13826" width="0.375" style="13" customWidth="1"/>
    <col min="13827" max="13827" width="12.375" style="13" bestFit="1" customWidth="1"/>
    <col min="13828" max="14074" width="9.375" style="13"/>
    <col min="14075" max="14075" width="12.625" style="13" customWidth="1"/>
    <col min="14076" max="14076" width="34.625" style="13" customWidth="1"/>
    <col min="14077" max="14077" width="2.375" style="13" customWidth="1"/>
    <col min="14078" max="14078" width="8.625" style="13" customWidth="1"/>
    <col min="14079" max="14079" width="8.375" style="13" customWidth="1"/>
    <col min="14080" max="14081" width="17.625" style="13" customWidth="1"/>
    <col min="14082" max="14082" width="0.375" style="13" customWidth="1"/>
    <col min="14083" max="14083" width="12.375" style="13" bestFit="1" customWidth="1"/>
    <col min="14084" max="14330" width="9.375" style="13"/>
    <col min="14331" max="14331" width="12.625" style="13" customWidth="1"/>
    <col min="14332" max="14332" width="34.625" style="13" customWidth="1"/>
    <col min="14333" max="14333" width="2.375" style="13" customWidth="1"/>
    <col min="14334" max="14334" width="8.625" style="13" customWidth="1"/>
    <col min="14335" max="14335" width="8.375" style="13" customWidth="1"/>
    <col min="14336" max="14337" width="17.625" style="13" customWidth="1"/>
    <col min="14338" max="14338" width="0.375" style="13" customWidth="1"/>
    <col min="14339" max="14339" width="12.375" style="13" bestFit="1" customWidth="1"/>
    <col min="14340" max="14586" width="9.375" style="13"/>
    <col min="14587" max="14587" width="12.625" style="13" customWidth="1"/>
    <col min="14588" max="14588" width="34.625" style="13" customWidth="1"/>
    <col min="14589" max="14589" width="2.375" style="13" customWidth="1"/>
    <col min="14590" max="14590" width="8.625" style="13" customWidth="1"/>
    <col min="14591" max="14591" width="8.375" style="13" customWidth="1"/>
    <col min="14592" max="14593" width="17.625" style="13" customWidth="1"/>
    <col min="14594" max="14594" width="0.375" style="13" customWidth="1"/>
    <col min="14595" max="14595" width="12.375" style="13" bestFit="1" customWidth="1"/>
    <col min="14596" max="14842" width="9.375" style="13"/>
    <col min="14843" max="14843" width="12.625" style="13" customWidth="1"/>
    <col min="14844" max="14844" width="34.625" style="13" customWidth="1"/>
    <col min="14845" max="14845" width="2.375" style="13" customWidth="1"/>
    <col min="14846" max="14846" width="8.625" style="13" customWidth="1"/>
    <col min="14847" max="14847" width="8.375" style="13" customWidth="1"/>
    <col min="14848" max="14849" width="17.625" style="13" customWidth="1"/>
    <col min="14850" max="14850" width="0.375" style="13" customWidth="1"/>
    <col min="14851" max="14851" width="12.375" style="13" bestFit="1" customWidth="1"/>
    <col min="14852" max="15098" width="9.375" style="13"/>
    <col min="15099" max="15099" width="12.625" style="13" customWidth="1"/>
    <col min="15100" max="15100" width="34.625" style="13" customWidth="1"/>
    <col min="15101" max="15101" width="2.375" style="13" customWidth="1"/>
    <col min="15102" max="15102" width="8.625" style="13" customWidth="1"/>
    <col min="15103" max="15103" width="8.375" style="13" customWidth="1"/>
    <col min="15104" max="15105" width="17.625" style="13" customWidth="1"/>
    <col min="15106" max="15106" width="0.375" style="13" customWidth="1"/>
    <col min="15107" max="15107" width="12.375" style="13" bestFit="1" customWidth="1"/>
    <col min="15108" max="15354" width="9.375" style="13"/>
    <col min="15355" max="15355" width="12.625" style="13" customWidth="1"/>
    <col min="15356" max="15356" width="34.625" style="13" customWidth="1"/>
    <col min="15357" max="15357" width="2.375" style="13" customWidth="1"/>
    <col min="15358" max="15358" width="8.625" style="13" customWidth="1"/>
    <col min="15359" max="15359" width="8.375" style="13" customWidth="1"/>
    <col min="15360" max="15361" width="17.625" style="13" customWidth="1"/>
    <col min="15362" max="15362" width="0.375" style="13" customWidth="1"/>
    <col min="15363" max="15363" width="12.375" style="13" bestFit="1" customWidth="1"/>
    <col min="15364" max="15610" width="9.375" style="13"/>
    <col min="15611" max="15611" width="12.625" style="13" customWidth="1"/>
    <col min="15612" max="15612" width="34.625" style="13" customWidth="1"/>
    <col min="15613" max="15613" width="2.375" style="13" customWidth="1"/>
    <col min="15614" max="15614" width="8.625" style="13" customWidth="1"/>
    <col min="15615" max="15615" width="8.375" style="13" customWidth="1"/>
    <col min="15616" max="15617" width="17.625" style="13" customWidth="1"/>
    <col min="15618" max="15618" width="0.375" style="13" customWidth="1"/>
    <col min="15619" max="15619" width="12.375" style="13" bestFit="1" customWidth="1"/>
    <col min="15620" max="15866" width="9.375" style="13"/>
    <col min="15867" max="15867" width="12.625" style="13" customWidth="1"/>
    <col min="15868" max="15868" width="34.625" style="13" customWidth="1"/>
    <col min="15869" max="15869" width="2.375" style="13" customWidth="1"/>
    <col min="15870" max="15870" width="8.625" style="13" customWidth="1"/>
    <col min="15871" max="15871" width="8.375" style="13" customWidth="1"/>
    <col min="15872" max="15873" width="17.625" style="13" customWidth="1"/>
    <col min="15874" max="15874" width="0.375" style="13" customWidth="1"/>
    <col min="15875" max="15875" width="12.375" style="13" bestFit="1" customWidth="1"/>
    <col min="15876" max="16122" width="9.375" style="13"/>
    <col min="16123" max="16123" width="12.625" style="13" customWidth="1"/>
    <col min="16124" max="16124" width="34.625" style="13" customWidth="1"/>
    <col min="16125" max="16125" width="2.375" style="13" customWidth="1"/>
    <col min="16126" max="16126" width="8.625" style="13" customWidth="1"/>
    <col min="16127" max="16127" width="8.375" style="13" customWidth="1"/>
    <col min="16128" max="16129" width="17.625" style="13" customWidth="1"/>
    <col min="16130" max="16130" width="0.375" style="13" customWidth="1"/>
    <col min="16131" max="16131" width="12.375" style="13" bestFit="1" customWidth="1"/>
    <col min="16132" max="16384" width="9.375" style="13"/>
  </cols>
  <sheetData>
    <row r="1" spans="2:6" x14ac:dyDescent="0.2">
      <c r="B1" s="167" t="s">
        <v>170</v>
      </c>
      <c r="C1" s="167"/>
      <c r="D1" s="167"/>
      <c r="E1" s="167"/>
      <c r="F1" s="167"/>
    </row>
    <row r="2" spans="2:6" x14ac:dyDescent="0.2">
      <c r="B2" s="173" t="s">
        <v>40</v>
      </c>
      <c r="C2" s="173"/>
      <c r="D2" s="173"/>
      <c r="E2" s="173"/>
      <c r="F2" s="173"/>
    </row>
    <row r="3" spans="2:6" x14ac:dyDescent="0.2">
      <c r="B3" s="167" t="s">
        <v>209</v>
      </c>
      <c r="C3" s="167"/>
      <c r="D3" s="167"/>
      <c r="E3" s="167"/>
      <c r="F3" s="167"/>
    </row>
    <row r="4" spans="2:6" x14ac:dyDescent="0.2">
      <c r="B4" s="174" t="s">
        <v>16</v>
      </c>
      <c r="C4" s="174"/>
      <c r="D4" s="174"/>
      <c r="E4" s="174"/>
      <c r="F4" s="174"/>
    </row>
    <row r="5" spans="2:6" s="76" customFormat="1" x14ac:dyDescent="0.2">
      <c r="B5" s="31"/>
      <c r="C5" s="31"/>
      <c r="D5" s="31"/>
      <c r="E5" s="31"/>
      <c r="F5" s="77"/>
    </row>
    <row r="6" spans="2:6" s="76" customFormat="1" ht="28.5" customHeight="1" x14ac:dyDescent="0.2">
      <c r="B6" s="146" t="s">
        <v>200</v>
      </c>
      <c r="C6" s="12"/>
      <c r="D6" s="54" t="str">
        <f>'المركز المالي'!E6</f>
        <v>31 ديسمبر 2024م</v>
      </c>
      <c r="F6" s="54" t="str">
        <f>'المركز المالي'!G6</f>
        <v>31 ديسمبر 2023م</v>
      </c>
    </row>
    <row r="7" spans="2:6" s="76" customFormat="1" ht="28.5" customHeight="1" x14ac:dyDescent="0.2">
      <c r="B7" s="12" t="s">
        <v>91</v>
      </c>
      <c r="C7" s="12"/>
      <c r="D7" s="17">
        <f>'ميزان المراجعة'!G2</f>
        <v>40000</v>
      </c>
      <c r="F7" s="17">
        <f>'ميزان المراجعة'!C2</f>
        <v>775</v>
      </c>
    </row>
    <row r="8" spans="2:6" s="76" customFormat="1" ht="28.5" customHeight="1" x14ac:dyDescent="0.2">
      <c r="B8" s="12" t="s">
        <v>57</v>
      </c>
      <c r="C8" s="12"/>
      <c r="D8" s="17">
        <f>'ميزان المراجعة'!G3</f>
        <v>128765.97</v>
      </c>
      <c r="F8" s="17">
        <f>'ميزان المراجعة'!C3</f>
        <v>50064</v>
      </c>
    </row>
    <row r="9" spans="2:6" s="76" customFormat="1" ht="28.5" customHeight="1" thickBot="1" x14ac:dyDescent="0.25">
      <c r="B9" s="12"/>
      <c r="C9" s="12"/>
      <c r="D9" s="50">
        <f>ROUND(SUM(D7:D8),0)</f>
        <v>168766</v>
      </c>
      <c r="F9" s="50">
        <f>ROUND(SUM(F7:F8),0)</f>
        <v>50839</v>
      </c>
    </row>
    <row r="10" spans="2:6" s="76" customFormat="1" ht="21" thickTop="1" x14ac:dyDescent="0.2">
      <c r="B10" s="12"/>
      <c r="C10" s="12"/>
      <c r="D10" s="52"/>
      <c r="F10" s="52"/>
    </row>
    <row r="11" spans="2:6" s="76" customFormat="1" ht="28.5" customHeight="1" x14ac:dyDescent="0.2">
      <c r="B11" s="146" t="s">
        <v>199</v>
      </c>
      <c r="C11" s="12"/>
      <c r="D11" s="54" t="str">
        <f>D6</f>
        <v>31 ديسمبر 2024م</v>
      </c>
      <c r="F11" s="54" t="str">
        <f>F6</f>
        <v>31 ديسمبر 2023م</v>
      </c>
    </row>
    <row r="12" spans="2:6" s="76" customFormat="1" ht="28.5" customHeight="1" x14ac:dyDescent="0.2">
      <c r="B12" s="12" t="s">
        <v>59</v>
      </c>
      <c r="C12" s="12"/>
      <c r="D12" s="17">
        <f>ROUND('ميزان المراجعة'!G4,0)</f>
        <v>233853</v>
      </c>
      <c r="F12" s="17">
        <f>ROUND('ميزان المراجعة'!C4,0)</f>
        <v>183200</v>
      </c>
    </row>
    <row r="13" spans="2:6" s="76" customFormat="1" ht="28.5" customHeight="1" x14ac:dyDescent="0.2">
      <c r="B13" s="12" t="s">
        <v>160</v>
      </c>
      <c r="C13" s="12"/>
      <c r="D13" s="17">
        <f>-D19</f>
        <v>-129145</v>
      </c>
      <c r="F13" s="52">
        <f>-F19</f>
        <v>0</v>
      </c>
    </row>
    <row r="14" spans="2:6" s="76" customFormat="1" ht="28.5" customHeight="1" thickBot="1" x14ac:dyDescent="0.25">
      <c r="B14" s="12"/>
      <c r="C14" s="12"/>
      <c r="D14" s="50">
        <f>ROUND(SUM(D12:D13),0)</f>
        <v>104708</v>
      </c>
      <c r="F14" s="50">
        <f>ROUND(SUM(F12:F13),0)</f>
        <v>183200</v>
      </c>
    </row>
    <row r="15" spans="2:6" s="76" customFormat="1" ht="8.25" customHeight="1" thickTop="1" x14ac:dyDescent="0.2">
      <c r="B15" s="12"/>
      <c r="C15" s="12"/>
      <c r="D15" s="52"/>
      <c r="F15" s="52"/>
    </row>
    <row r="16" spans="2:6" s="76" customFormat="1" ht="27" customHeight="1" x14ac:dyDescent="0.2">
      <c r="B16" s="144" t="s">
        <v>161</v>
      </c>
      <c r="C16" s="12"/>
      <c r="D16" s="52"/>
      <c r="F16" s="52"/>
    </row>
    <row r="17" spans="2:6" s="76" customFormat="1" ht="27" customHeight="1" x14ac:dyDescent="0.2">
      <c r="B17" s="12"/>
      <c r="C17" s="12"/>
      <c r="D17" s="123" t="str">
        <f>D6</f>
        <v>31 ديسمبر 2024م</v>
      </c>
      <c r="F17" s="123" t="str">
        <f>F6</f>
        <v>31 ديسمبر 2023م</v>
      </c>
    </row>
    <row r="18" spans="2:6" s="76" customFormat="1" ht="27" customHeight="1" x14ac:dyDescent="0.2">
      <c r="B18" s="12" t="s">
        <v>162</v>
      </c>
      <c r="C18" s="12"/>
      <c r="D18" s="17">
        <f>'ميزان المراجعة'!F28</f>
        <v>129145</v>
      </c>
      <c r="F18" s="52">
        <v>0</v>
      </c>
    </row>
    <row r="19" spans="2:6" s="76" customFormat="1" ht="27" customHeight="1" thickBot="1" x14ac:dyDescent="0.25">
      <c r="B19" s="12"/>
      <c r="C19" s="12"/>
      <c r="D19" s="50">
        <f>ROUND(SUM(D18:D18),0)</f>
        <v>129145</v>
      </c>
      <c r="F19" s="50">
        <f>ROUND(SUM(F18:F18),0)</f>
        <v>0</v>
      </c>
    </row>
    <row r="20" spans="2:6" s="76" customFormat="1" ht="21" thickTop="1" x14ac:dyDescent="0.2">
      <c r="B20" s="12"/>
      <c r="C20" s="12"/>
      <c r="D20" s="52"/>
      <c r="F20" s="52"/>
    </row>
    <row r="21" spans="2:6" s="76" customFormat="1" ht="28.5" customHeight="1" x14ac:dyDescent="0.2">
      <c r="B21" s="146" t="s">
        <v>74</v>
      </c>
      <c r="C21" s="146"/>
      <c r="D21" s="54" t="str">
        <f>D6</f>
        <v>31 ديسمبر 2024م</v>
      </c>
      <c r="F21" s="54" t="str">
        <f>F6</f>
        <v>31 ديسمبر 2023م</v>
      </c>
    </row>
    <row r="22" spans="2:6" s="76" customFormat="1" ht="28.5" customHeight="1" x14ac:dyDescent="0.2">
      <c r="B22" s="12" t="s">
        <v>159</v>
      </c>
      <c r="C22" s="12"/>
      <c r="D22" s="17">
        <f>'ميزان المراجعة'!G7</f>
        <v>5111</v>
      </c>
      <c r="F22" s="17">
        <f>'ميزان المراجعة'!C7</f>
        <v>31000</v>
      </c>
    </row>
    <row r="23" spans="2:6" s="76" customFormat="1" ht="28.5" customHeight="1" thickBot="1" x14ac:dyDescent="0.25">
      <c r="B23" s="12"/>
      <c r="C23" s="12"/>
      <c r="D23" s="50">
        <f>SUM(D22:D22)</f>
        <v>5111</v>
      </c>
      <c r="F23" s="50">
        <f>SUM(F22:F22)</f>
        <v>31000</v>
      </c>
    </row>
    <row r="24" spans="2:6" s="76" customFormat="1" ht="21" thickTop="1" x14ac:dyDescent="0.2">
      <c r="B24" s="158"/>
      <c r="C24" s="158"/>
      <c r="D24" s="138"/>
      <c r="F24" s="138"/>
    </row>
    <row r="25" spans="2:6" s="76" customFormat="1" x14ac:dyDescent="0.2">
      <c r="B25" s="158"/>
      <c r="C25" s="158"/>
      <c r="D25" s="138"/>
      <c r="F25" s="138"/>
    </row>
    <row r="26" spans="2:6" s="76" customFormat="1" x14ac:dyDescent="0.2">
      <c r="B26" s="158"/>
      <c r="C26" s="158"/>
      <c r="D26" s="138"/>
      <c r="F26" s="138"/>
    </row>
    <row r="27" spans="2:6" s="76" customFormat="1" x14ac:dyDescent="0.2">
      <c r="B27" s="158"/>
      <c r="C27" s="158"/>
      <c r="D27" s="138"/>
      <c r="F27" s="138"/>
    </row>
    <row r="28" spans="2:6" s="76" customFormat="1" x14ac:dyDescent="0.2">
      <c r="B28" s="158"/>
      <c r="C28" s="158"/>
      <c r="D28" s="138"/>
      <c r="F28" s="138"/>
    </row>
    <row r="29" spans="2:6" s="76" customFormat="1" x14ac:dyDescent="0.2">
      <c r="B29" s="158"/>
      <c r="C29" s="158"/>
      <c r="D29" s="138"/>
      <c r="F29" s="138"/>
    </row>
    <row r="30" spans="2:6" s="76" customFormat="1" x14ac:dyDescent="0.2">
      <c r="B30" s="125"/>
      <c r="C30" s="125"/>
      <c r="D30" s="138"/>
      <c r="F30" s="138"/>
    </row>
    <row r="31" spans="2:6" s="76" customFormat="1" x14ac:dyDescent="0.2">
      <c r="B31" s="125"/>
      <c r="C31" s="125"/>
      <c r="D31" s="138"/>
      <c r="F31" s="138"/>
    </row>
    <row r="32" spans="2:6" x14ac:dyDescent="0.2">
      <c r="B32" s="172">
        <v>16</v>
      </c>
      <c r="C32" s="172"/>
      <c r="D32" s="172"/>
      <c r="E32" s="172"/>
      <c r="F32" s="172"/>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B32:F32"/>
    <mergeCell ref="B1:F1"/>
    <mergeCell ref="B2:F2"/>
    <mergeCell ref="B3:F3"/>
    <mergeCell ref="B4:F4"/>
  </mergeCells>
  <printOptions horizontalCentered="1"/>
  <pageMargins left="0" right="0.28000000000000003" top="0.62992125984251968" bottom="0" header="0" footer="0"/>
  <pageSetup paperSize="9" firstPageNumber="5" orientation="portrait" useFirstPageNumber="1"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J21"/>
  <sheetViews>
    <sheetView showGridLines="0" rightToLeft="1" view="pageBreakPreview" topLeftCell="B10" zoomScale="115" zoomScaleNormal="130" zoomScaleSheetLayoutView="115" workbookViewId="0">
      <selection activeCell="Q14" sqref="Q14"/>
    </sheetView>
  </sheetViews>
  <sheetFormatPr defaultColWidth="9.375" defaultRowHeight="20.25" x14ac:dyDescent="0.2"/>
  <cols>
    <col min="1" max="1" width="6.5" style="13" hidden="1" customWidth="1"/>
    <col min="2" max="2" width="48.625" style="13" customWidth="1"/>
    <col min="3" max="3" width="7" style="13" customWidth="1"/>
    <col min="4" max="4" width="12" style="13" customWidth="1"/>
    <col min="5" max="5" width="1.375" style="13" customWidth="1"/>
    <col min="6" max="6" width="13.625" style="13" customWidth="1"/>
    <col min="7" max="7" width="1.875" style="13" customWidth="1"/>
    <col min="8" max="251" width="9.375" style="13"/>
    <col min="252" max="252" width="12.625" style="13" customWidth="1"/>
    <col min="253" max="253" width="34.625" style="13" customWidth="1"/>
    <col min="254" max="254" width="2.375" style="13" customWidth="1"/>
    <col min="255" max="255" width="8.625" style="13" customWidth="1"/>
    <col min="256" max="256" width="8.375" style="13" customWidth="1"/>
    <col min="257" max="258" width="17.625" style="13" customWidth="1"/>
    <col min="259" max="259" width="0.375" style="13" customWidth="1"/>
    <col min="260" max="260" width="12.375" style="13" bestFit="1" customWidth="1"/>
    <col min="261" max="507" width="9.375" style="13"/>
    <col min="508" max="508" width="12.625" style="13" customWidth="1"/>
    <col min="509" max="509" width="34.625" style="13" customWidth="1"/>
    <col min="510" max="510" width="2.375" style="13" customWidth="1"/>
    <col min="511" max="511" width="8.625" style="13" customWidth="1"/>
    <col min="512" max="512" width="8.375" style="13" customWidth="1"/>
    <col min="513" max="514" width="17.625" style="13" customWidth="1"/>
    <col min="515" max="515" width="0.375" style="13" customWidth="1"/>
    <col min="516" max="516" width="12.375" style="13" bestFit="1" customWidth="1"/>
    <col min="517" max="763" width="9.375" style="13"/>
    <col min="764" max="764" width="12.625" style="13" customWidth="1"/>
    <col min="765" max="765" width="34.625" style="13" customWidth="1"/>
    <col min="766" max="766" width="2.375" style="13" customWidth="1"/>
    <col min="767" max="767" width="8.625" style="13" customWidth="1"/>
    <col min="768" max="768" width="8.375" style="13" customWidth="1"/>
    <col min="769" max="770" width="17.625" style="13" customWidth="1"/>
    <col min="771" max="771" width="0.375" style="13" customWidth="1"/>
    <col min="772" max="772" width="12.375" style="13" bestFit="1" customWidth="1"/>
    <col min="773" max="1019" width="9.375" style="13"/>
    <col min="1020" max="1020" width="12.625" style="13" customWidth="1"/>
    <col min="1021" max="1021" width="34.625" style="13" customWidth="1"/>
    <col min="1022" max="1022" width="2.375" style="13" customWidth="1"/>
    <col min="1023" max="1023" width="8.625" style="13" customWidth="1"/>
    <col min="1024" max="1024" width="8.375" style="13" customWidth="1"/>
    <col min="1025" max="1026" width="17.625" style="13" customWidth="1"/>
    <col min="1027" max="1027" width="0.375" style="13" customWidth="1"/>
    <col min="1028" max="1028" width="12.375" style="13" bestFit="1" customWidth="1"/>
    <col min="1029" max="1275" width="9.375" style="13"/>
    <col min="1276" max="1276" width="12.625" style="13" customWidth="1"/>
    <col min="1277" max="1277" width="34.625" style="13" customWidth="1"/>
    <col min="1278" max="1278" width="2.375" style="13" customWidth="1"/>
    <col min="1279" max="1279" width="8.625" style="13" customWidth="1"/>
    <col min="1280" max="1280" width="8.375" style="13" customWidth="1"/>
    <col min="1281" max="1282" width="17.625" style="13" customWidth="1"/>
    <col min="1283" max="1283" width="0.375" style="13" customWidth="1"/>
    <col min="1284" max="1284" width="12.375" style="13" bestFit="1" customWidth="1"/>
    <col min="1285" max="1531" width="9.375" style="13"/>
    <col min="1532" max="1532" width="12.625" style="13" customWidth="1"/>
    <col min="1533" max="1533" width="34.625" style="13" customWidth="1"/>
    <col min="1534" max="1534" width="2.375" style="13" customWidth="1"/>
    <col min="1535" max="1535" width="8.625" style="13" customWidth="1"/>
    <col min="1536" max="1536" width="8.375" style="13" customWidth="1"/>
    <col min="1537" max="1538" width="17.625" style="13" customWidth="1"/>
    <col min="1539" max="1539" width="0.375" style="13" customWidth="1"/>
    <col min="1540" max="1540" width="12.375" style="13" bestFit="1" customWidth="1"/>
    <col min="1541" max="1787" width="9.375" style="13"/>
    <col min="1788" max="1788" width="12.625" style="13" customWidth="1"/>
    <col min="1789" max="1789" width="34.625" style="13" customWidth="1"/>
    <col min="1790" max="1790" width="2.375" style="13" customWidth="1"/>
    <col min="1791" max="1791" width="8.625" style="13" customWidth="1"/>
    <col min="1792" max="1792" width="8.375" style="13" customWidth="1"/>
    <col min="1793" max="1794" width="17.625" style="13" customWidth="1"/>
    <col min="1795" max="1795" width="0.375" style="13" customWidth="1"/>
    <col min="1796" max="1796" width="12.375" style="13" bestFit="1" customWidth="1"/>
    <col min="1797" max="2043" width="9.375" style="13"/>
    <col min="2044" max="2044" width="12.625" style="13" customWidth="1"/>
    <col min="2045" max="2045" width="34.625" style="13" customWidth="1"/>
    <col min="2046" max="2046" width="2.375" style="13" customWidth="1"/>
    <col min="2047" max="2047" width="8.625" style="13" customWidth="1"/>
    <col min="2048" max="2048" width="8.375" style="13" customWidth="1"/>
    <col min="2049" max="2050" width="17.625" style="13" customWidth="1"/>
    <col min="2051" max="2051" width="0.375" style="13" customWidth="1"/>
    <col min="2052" max="2052" width="12.375" style="13" bestFit="1" customWidth="1"/>
    <col min="2053" max="2299" width="9.375" style="13"/>
    <col min="2300" max="2300" width="12.625" style="13" customWidth="1"/>
    <col min="2301" max="2301" width="34.625" style="13" customWidth="1"/>
    <col min="2302" max="2302" width="2.375" style="13" customWidth="1"/>
    <col min="2303" max="2303" width="8.625" style="13" customWidth="1"/>
    <col min="2304" max="2304" width="8.375" style="13" customWidth="1"/>
    <col min="2305" max="2306" width="17.625" style="13" customWidth="1"/>
    <col min="2307" max="2307" width="0.375" style="13" customWidth="1"/>
    <col min="2308" max="2308" width="12.375" style="13" bestFit="1" customWidth="1"/>
    <col min="2309" max="2555" width="9.375" style="13"/>
    <col min="2556" max="2556" width="12.625" style="13" customWidth="1"/>
    <col min="2557" max="2557" width="34.625" style="13" customWidth="1"/>
    <col min="2558" max="2558" width="2.375" style="13" customWidth="1"/>
    <col min="2559" max="2559" width="8.625" style="13" customWidth="1"/>
    <col min="2560" max="2560" width="8.375" style="13" customWidth="1"/>
    <col min="2561" max="2562" width="17.625" style="13" customWidth="1"/>
    <col min="2563" max="2563" width="0.375" style="13" customWidth="1"/>
    <col min="2564" max="2564" width="12.375" style="13" bestFit="1" customWidth="1"/>
    <col min="2565" max="2811" width="9.375" style="13"/>
    <col min="2812" max="2812" width="12.625" style="13" customWidth="1"/>
    <col min="2813" max="2813" width="34.625" style="13" customWidth="1"/>
    <col min="2814" max="2814" width="2.375" style="13" customWidth="1"/>
    <col min="2815" max="2815" width="8.625" style="13" customWidth="1"/>
    <col min="2816" max="2816" width="8.375" style="13" customWidth="1"/>
    <col min="2817" max="2818" width="17.625" style="13" customWidth="1"/>
    <col min="2819" max="2819" width="0.375" style="13" customWidth="1"/>
    <col min="2820" max="2820" width="12.375" style="13" bestFit="1" customWidth="1"/>
    <col min="2821" max="3067" width="9.375" style="13"/>
    <col min="3068" max="3068" width="12.625" style="13" customWidth="1"/>
    <col min="3069" max="3069" width="34.625" style="13" customWidth="1"/>
    <col min="3070" max="3070" width="2.375" style="13" customWidth="1"/>
    <col min="3071" max="3071" width="8.625" style="13" customWidth="1"/>
    <col min="3072" max="3072" width="8.375" style="13" customWidth="1"/>
    <col min="3073" max="3074" width="17.625" style="13" customWidth="1"/>
    <col min="3075" max="3075" width="0.375" style="13" customWidth="1"/>
    <col min="3076" max="3076" width="12.375" style="13" bestFit="1" customWidth="1"/>
    <col min="3077" max="3323" width="9.375" style="13"/>
    <col min="3324" max="3324" width="12.625" style="13" customWidth="1"/>
    <col min="3325" max="3325" width="34.625" style="13" customWidth="1"/>
    <col min="3326" max="3326" width="2.375" style="13" customWidth="1"/>
    <col min="3327" max="3327" width="8.625" style="13" customWidth="1"/>
    <col min="3328" max="3328" width="8.375" style="13" customWidth="1"/>
    <col min="3329" max="3330" width="17.625" style="13" customWidth="1"/>
    <col min="3331" max="3331" width="0.375" style="13" customWidth="1"/>
    <col min="3332" max="3332" width="12.375" style="13" bestFit="1" customWidth="1"/>
    <col min="3333" max="3579" width="9.375" style="13"/>
    <col min="3580" max="3580" width="12.625" style="13" customWidth="1"/>
    <col min="3581" max="3581" width="34.625" style="13" customWidth="1"/>
    <col min="3582" max="3582" width="2.375" style="13" customWidth="1"/>
    <col min="3583" max="3583" width="8.625" style="13" customWidth="1"/>
    <col min="3584" max="3584" width="8.375" style="13" customWidth="1"/>
    <col min="3585" max="3586" width="17.625" style="13" customWidth="1"/>
    <col min="3587" max="3587" width="0.375" style="13" customWidth="1"/>
    <col min="3588" max="3588" width="12.375" style="13" bestFit="1" customWidth="1"/>
    <col min="3589" max="3835" width="9.375" style="13"/>
    <col min="3836" max="3836" width="12.625" style="13" customWidth="1"/>
    <col min="3837" max="3837" width="34.625" style="13" customWidth="1"/>
    <col min="3838" max="3838" width="2.375" style="13" customWidth="1"/>
    <col min="3839" max="3839" width="8.625" style="13" customWidth="1"/>
    <col min="3840" max="3840" width="8.375" style="13" customWidth="1"/>
    <col min="3841" max="3842" width="17.625" style="13" customWidth="1"/>
    <col min="3843" max="3843" width="0.375" style="13" customWidth="1"/>
    <col min="3844" max="3844" width="12.375" style="13" bestFit="1" customWidth="1"/>
    <col min="3845" max="4091" width="9.375" style="13"/>
    <col min="4092" max="4092" width="12.625" style="13" customWidth="1"/>
    <col min="4093" max="4093" width="34.625" style="13" customWidth="1"/>
    <col min="4094" max="4094" width="2.375" style="13" customWidth="1"/>
    <col min="4095" max="4095" width="8.625" style="13" customWidth="1"/>
    <col min="4096" max="4096" width="8.375" style="13" customWidth="1"/>
    <col min="4097" max="4098" width="17.625" style="13" customWidth="1"/>
    <col min="4099" max="4099" width="0.375" style="13" customWidth="1"/>
    <col min="4100" max="4100" width="12.375" style="13" bestFit="1" customWidth="1"/>
    <col min="4101" max="4347" width="9.375" style="13"/>
    <col min="4348" max="4348" width="12.625" style="13" customWidth="1"/>
    <col min="4349" max="4349" width="34.625" style="13" customWidth="1"/>
    <col min="4350" max="4350" width="2.375" style="13" customWidth="1"/>
    <col min="4351" max="4351" width="8.625" style="13" customWidth="1"/>
    <col min="4352" max="4352" width="8.375" style="13" customWidth="1"/>
    <col min="4353" max="4354" width="17.625" style="13" customWidth="1"/>
    <col min="4355" max="4355" width="0.375" style="13" customWidth="1"/>
    <col min="4356" max="4356" width="12.375" style="13" bestFit="1" customWidth="1"/>
    <col min="4357" max="4603" width="9.375" style="13"/>
    <col min="4604" max="4604" width="12.625" style="13" customWidth="1"/>
    <col min="4605" max="4605" width="34.625" style="13" customWidth="1"/>
    <col min="4606" max="4606" width="2.375" style="13" customWidth="1"/>
    <col min="4607" max="4607" width="8.625" style="13" customWidth="1"/>
    <col min="4608" max="4608" width="8.375" style="13" customWidth="1"/>
    <col min="4609" max="4610" width="17.625" style="13" customWidth="1"/>
    <col min="4611" max="4611" width="0.375" style="13" customWidth="1"/>
    <col min="4612" max="4612" width="12.375" style="13" bestFit="1" customWidth="1"/>
    <col min="4613" max="4859" width="9.375" style="13"/>
    <col min="4860" max="4860" width="12.625" style="13" customWidth="1"/>
    <col min="4861" max="4861" width="34.625" style="13" customWidth="1"/>
    <col min="4862" max="4862" width="2.375" style="13" customWidth="1"/>
    <col min="4863" max="4863" width="8.625" style="13" customWidth="1"/>
    <col min="4864" max="4864" width="8.375" style="13" customWidth="1"/>
    <col min="4865" max="4866" width="17.625" style="13" customWidth="1"/>
    <col min="4867" max="4867" width="0.375" style="13" customWidth="1"/>
    <col min="4868" max="4868" width="12.375" style="13" bestFit="1" customWidth="1"/>
    <col min="4869" max="5115" width="9.375" style="13"/>
    <col min="5116" max="5116" width="12.625" style="13" customWidth="1"/>
    <col min="5117" max="5117" width="34.625" style="13" customWidth="1"/>
    <col min="5118" max="5118" width="2.375" style="13" customWidth="1"/>
    <col min="5119" max="5119" width="8.625" style="13" customWidth="1"/>
    <col min="5120" max="5120" width="8.375" style="13" customWidth="1"/>
    <col min="5121" max="5122" width="17.625" style="13" customWidth="1"/>
    <col min="5123" max="5123" width="0.375" style="13" customWidth="1"/>
    <col min="5124" max="5124" width="12.375" style="13" bestFit="1" customWidth="1"/>
    <col min="5125" max="5371" width="9.375" style="13"/>
    <col min="5372" max="5372" width="12.625" style="13" customWidth="1"/>
    <col min="5373" max="5373" width="34.625" style="13" customWidth="1"/>
    <col min="5374" max="5374" width="2.375" style="13" customWidth="1"/>
    <col min="5375" max="5375" width="8.625" style="13" customWidth="1"/>
    <col min="5376" max="5376" width="8.375" style="13" customWidth="1"/>
    <col min="5377" max="5378" width="17.625" style="13" customWidth="1"/>
    <col min="5379" max="5379" width="0.375" style="13" customWidth="1"/>
    <col min="5380" max="5380" width="12.375" style="13" bestFit="1" customWidth="1"/>
    <col min="5381" max="5627" width="9.375" style="13"/>
    <col min="5628" max="5628" width="12.625" style="13" customWidth="1"/>
    <col min="5629" max="5629" width="34.625" style="13" customWidth="1"/>
    <col min="5630" max="5630" width="2.375" style="13" customWidth="1"/>
    <col min="5631" max="5631" width="8.625" style="13" customWidth="1"/>
    <col min="5632" max="5632" width="8.375" style="13" customWidth="1"/>
    <col min="5633" max="5634" width="17.625" style="13" customWidth="1"/>
    <col min="5635" max="5635" width="0.375" style="13" customWidth="1"/>
    <col min="5636" max="5636" width="12.375" style="13" bestFit="1" customWidth="1"/>
    <col min="5637" max="5883" width="9.375" style="13"/>
    <col min="5884" max="5884" width="12.625" style="13" customWidth="1"/>
    <col min="5885" max="5885" width="34.625" style="13" customWidth="1"/>
    <col min="5886" max="5886" width="2.375" style="13" customWidth="1"/>
    <col min="5887" max="5887" width="8.625" style="13" customWidth="1"/>
    <col min="5888" max="5888" width="8.375" style="13" customWidth="1"/>
    <col min="5889" max="5890" width="17.625" style="13" customWidth="1"/>
    <col min="5891" max="5891" width="0.375" style="13" customWidth="1"/>
    <col min="5892" max="5892" width="12.375" style="13" bestFit="1" customWidth="1"/>
    <col min="5893" max="6139" width="9.375" style="13"/>
    <col min="6140" max="6140" width="12.625" style="13" customWidth="1"/>
    <col min="6141" max="6141" width="34.625" style="13" customWidth="1"/>
    <col min="6142" max="6142" width="2.375" style="13" customWidth="1"/>
    <col min="6143" max="6143" width="8.625" style="13" customWidth="1"/>
    <col min="6144" max="6144" width="8.375" style="13" customWidth="1"/>
    <col min="6145" max="6146" width="17.625" style="13" customWidth="1"/>
    <col min="6147" max="6147" width="0.375" style="13" customWidth="1"/>
    <col min="6148" max="6148" width="12.375" style="13" bestFit="1" customWidth="1"/>
    <col min="6149" max="6395" width="9.375" style="13"/>
    <col min="6396" max="6396" width="12.625" style="13" customWidth="1"/>
    <col min="6397" max="6397" width="34.625" style="13" customWidth="1"/>
    <col min="6398" max="6398" width="2.375" style="13" customWidth="1"/>
    <col min="6399" max="6399" width="8.625" style="13" customWidth="1"/>
    <col min="6400" max="6400" width="8.375" style="13" customWidth="1"/>
    <col min="6401" max="6402" width="17.625" style="13" customWidth="1"/>
    <col min="6403" max="6403" width="0.375" style="13" customWidth="1"/>
    <col min="6404" max="6404" width="12.375" style="13" bestFit="1" customWidth="1"/>
    <col min="6405" max="6651" width="9.375" style="13"/>
    <col min="6652" max="6652" width="12.625" style="13" customWidth="1"/>
    <col min="6653" max="6653" width="34.625" style="13" customWidth="1"/>
    <col min="6654" max="6654" width="2.375" style="13" customWidth="1"/>
    <col min="6655" max="6655" width="8.625" style="13" customWidth="1"/>
    <col min="6656" max="6656" width="8.375" style="13" customWidth="1"/>
    <col min="6657" max="6658" width="17.625" style="13" customWidth="1"/>
    <col min="6659" max="6659" width="0.375" style="13" customWidth="1"/>
    <col min="6660" max="6660" width="12.375" style="13" bestFit="1" customWidth="1"/>
    <col min="6661" max="6907" width="9.375" style="13"/>
    <col min="6908" max="6908" width="12.625" style="13" customWidth="1"/>
    <col min="6909" max="6909" width="34.625" style="13" customWidth="1"/>
    <col min="6910" max="6910" width="2.375" style="13" customWidth="1"/>
    <col min="6911" max="6911" width="8.625" style="13" customWidth="1"/>
    <col min="6912" max="6912" width="8.375" style="13" customWidth="1"/>
    <col min="6913" max="6914" width="17.625" style="13" customWidth="1"/>
    <col min="6915" max="6915" width="0.375" style="13" customWidth="1"/>
    <col min="6916" max="6916" width="12.375" style="13" bestFit="1" customWidth="1"/>
    <col min="6917" max="7163" width="9.375" style="13"/>
    <col min="7164" max="7164" width="12.625" style="13" customWidth="1"/>
    <col min="7165" max="7165" width="34.625" style="13" customWidth="1"/>
    <col min="7166" max="7166" width="2.375" style="13" customWidth="1"/>
    <col min="7167" max="7167" width="8.625" style="13" customWidth="1"/>
    <col min="7168" max="7168" width="8.375" style="13" customWidth="1"/>
    <col min="7169" max="7170" width="17.625" style="13" customWidth="1"/>
    <col min="7171" max="7171" width="0.375" style="13" customWidth="1"/>
    <col min="7172" max="7172" width="12.375" style="13" bestFit="1" customWidth="1"/>
    <col min="7173" max="7419" width="9.375" style="13"/>
    <col min="7420" max="7420" width="12.625" style="13" customWidth="1"/>
    <col min="7421" max="7421" width="34.625" style="13" customWidth="1"/>
    <col min="7422" max="7422" width="2.375" style="13" customWidth="1"/>
    <col min="7423" max="7423" width="8.625" style="13" customWidth="1"/>
    <col min="7424" max="7424" width="8.375" style="13" customWidth="1"/>
    <col min="7425" max="7426" width="17.625" style="13" customWidth="1"/>
    <col min="7427" max="7427" width="0.375" style="13" customWidth="1"/>
    <col min="7428" max="7428" width="12.375" style="13" bestFit="1" customWidth="1"/>
    <col min="7429" max="7675" width="9.375" style="13"/>
    <col min="7676" max="7676" width="12.625" style="13" customWidth="1"/>
    <col min="7677" max="7677" width="34.625" style="13" customWidth="1"/>
    <col min="7678" max="7678" width="2.375" style="13" customWidth="1"/>
    <col min="7679" max="7679" width="8.625" style="13" customWidth="1"/>
    <col min="7680" max="7680" width="8.375" style="13" customWidth="1"/>
    <col min="7681" max="7682" width="17.625" style="13" customWidth="1"/>
    <col min="7683" max="7683" width="0.375" style="13" customWidth="1"/>
    <col min="7684" max="7684" width="12.375" style="13" bestFit="1" customWidth="1"/>
    <col min="7685" max="7931" width="9.375" style="13"/>
    <col min="7932" max="7932" width="12.625" style="13" customWidth="1"/>
    <col min="7933" max="7933" width="34.625" style="13" customWidth="1"/>
    <col min="7934" max="7934" width="2.375" style="13" customWidth="1"/>
    <col min="7935" max="7935" width="8.625" style="13" customWidth="1"/>
    <col min="7936" max="7936" width="8.375" style="13" customWidth="1"/>
    <col min="7937" max="7938" width="17.625" style="13" customWidth="1"/>
    <col min="7939" max="7939" width="0.375" style="13" customWidth="1"/>
    <col min="7940" max="7940" width="12.375" style="13" bestFit="1" customWidth="1"/>
    <col min="7941" max="8187" width="9.375" style="13"/>
    <col min="8188" max="8188" width="12.625" style="13" customWidth="1"/>
    <col min="8189" max="8189" width="34.625" style="13" customWidth="1"/>
    <col min="8190" max="8190" width="2.375" style="13" customWidth="1"/>
    <col min="8191" max="8191" width="8.625" style="13" customWidth="1"/>
    <col min="8192" max="8192" width="8.375" style="13" customWidth="1"/>
    <col min="8193" max="8194" width="17.625" style="13" customWidth="1"/>
    <col min="8195" max="8195" width="0.375" style="13" customWidth="1"/>
    <col min="8196" max="8196" width="12.375" style="13" bestFit="1" customWidth="1"/>
    <col min="8197" max="8443" width="9.375" style="13"/>
    <col min="8444" max="8444" width="12.625" style="13" customWidth="1"/>
    <col min="8445" max="8445" width="34.625" style="13" customWidth="1"/>
    <col min="8446" max="8446" width="2.375" style="13" customWidth="1"/>
    <col min="8447" max="8447" width="8.625" style="13" customWidth="1"/>
    <col min="8448" max="8448" width="8.375" style="13" customWidth="1"/>
    <col min="8449" max="8450" width="17.625" style="13" customWidth="1"/>
    <col min="8451" max="8451" width="0.375" style="13" customWidth="1"/>
    <col min="8452" max="8452" width="12.375" style="13" bestFit="1" customWidth="1"/>
    <col min="8453" max="8699" width="9.375" style="13"/>
    <col min="8700" max="8700" width="12.625" style="13" customWidth="1"/>
    <col min="8701" max="8701" width="34.625" style="13" customWidth="1"/>
    <col min="8702" max="8702" width="2.375" style="13" customWidth="1"/>
    <col min="8703" max="8703" width="8.625" style="13" customWidth="1"/>
    <col min="8704" max="8704" width="8.375" style="13" customWidth="1"/>
    <col min="8705" max="8706" width="17.625" style="13" customWidth="1"/>
    <col min="8707" max="8707" width="0.375" style="13" customWidth="1"/>
    <col min="8708" max="8708" width="12.375" style="13" bestFit="1" customWidth="1"/>
    <col min="8709" max="8955" width="9.375" style="13"/>
    <col min="8956" max="8956" width="12.625" style="13" customWidth="1"/>
    <col min="8957" max="8957" width="34.625" style="13" customWidth="1"/>
    <col min="8958" max="8958" width="2.375" style="13" customWidth="1"/>
    <col min="8959" max="8959" width="8.625" style="13" customWidth="1"/>
    <col min="8960" max="8960" width="8.375" style="13" customWidth="1"/>
    <col min="8961" max="8962" width="17.625" style="13" customWidth="1"/>
    <col min="8963" max="8963" width="0.375" style="13" customWidth="1"/>
    <col min="8964" max="8964" width="12.375" style="13" bestFit="1" customWidth="1"/>
    <col min="8965" max="9211" width="9.375" style="13"/>
    <col min="9212" max="9212" width="12.625" style="13" customWidth="1"/>
    <col min="9213" max="9213" width="34.625" style="13" customWidth="1"/>
    <col min="9214" max="9214" width="2.375" style="13" customWidth="1"/>
    <col min="9215" max="9215" width="8.625" style="13" customWidth="1"/>
    <col min="9216" max="9216" width="8.375" style="13" customWidth="1"/>
    <col min="9217" max="9218" width="17.625" style="13" customWidth="1"/>
    <col min="9219" max="9219" width="0.375" style="13" customWidth="1"/>
    <col min="9220" max="9220" width="12.375" style="13" bestFit="1" customWidth="1"/>
    <col min="9221" max="9467" width="9.375" style="13"/>
    <col min="9468" max="9468" width="12.625" style="13" customWidth="1"/>
    <col min="9469" max="9469" width="34.625" style="13" customWidth="1"/>
    <col min="9470" max="9470" width="2.375" style="13" customWidth="1"/>
    <col min="9471" max="9471" width="8.625" style="13" customWidth="1"/>
    <col min="9472" max="9472" width="8.375" style="13" customWidth="1"/>
    <col min="9473" max="9474" width="17.625" style="13" customWidth="1"/>
    <col min="9475" max="9475" width="0.375" style="13" customWidth="1"/>
    <col min="9476" max="9476" width="12.375" style="13" bestFit="1" customWidth="1"/>
    <col min="9477" max="9723" width="9.375" style="13"/>
    <col min="9724" max="9724" width="12.625" style="13" customWidth="1"/>
    <col min="9725" max="9725" width="34.625" style="13" customWidth="1"/>
    <col min="9726" max="9726" width="2.375" style="13" customWidth="1"/>
    <col min="9727" max="9727" width="8.625" style="13" customWidth="1"/>
    <col min="9728" max="9728" width="8.375" style="13" customWidth="1"/>
    <col min="9729" max="9730" width="17.625" style="13" customWidth="1"/>
    <col min="9731" max="9731" width="0.375" style="13" customWidth="1"/>
    <col min="9732" max="9732" width="12.375" style="13" bestFit="1" customWidth="1"/>
    <col min="9733" max="9979" width="9.375" style="13"/>
    <col min="9980" max="9980" width="12.625" style="13" customWidth="1"/>
    <col min="9981" max="9981" width="34.625" style="13" customWidth="1"/>
    <col min="9982" max="9982" width="2.375" style="13" customWidth="1"/>
    <col min="9983" max="9983" width="8.625" style="13" customWidth="1"/>
    <col min="9984" max="9984" width="8.375" style="13" customWidth="1"/>
    <col min="9985" max="9986" width="17.625" style="13" customWidth="1"/>
    <col min="9987" max="9987" width="0.375" style="13" customWidth="1"/>
    <col min="9988" max="9988" width="12.375" style="13" bestFit="1" customWidth="1"/>
    <col min="9989" max="10235" width="9.375" style="13"/>
    <col min="10236" max="10236" width="12.625" style="13" customWidth="1"/>
    <col min="10237" max="10237" width="34.625" style="13" customWidth="1"/>
    <col min="10238" max="10238" width="2.375" style="13" customWidth="1"/>
    <col min="10239" max="10239" width="8.625" style="13" customWidth="1"/>
    <col min="10240" max="10240" width="8.375" style="13" customWidth="1"/>
    <col min="10241" max="10242" width="17.625" style="13" customWidth="1"/>
    <col min="10243" max="10243" width="0.375" style="13" customWidth="1"/>
    <col min="10244" max="10244" width="12.375" style="13" bestFit="1" customWidth="1"/>
    <col min="10245" max="10491" width="9.375" style="13"/>
    <col min="10492" max="10492" width="12.625" style="13" customWidth="1"/>
    <col min="10493" max="10493" width="34.625" style="13" customWidth="1"/>
    <col min="10494" max="10494" width="2.375" style="13" customWidth="1"/>
    <col min="10495" max="10495" width="8.625" style="13" customWidth="1"/>
    <col min="10496" max="10496" width="8.375" style="13" customWidth="1"/>
    <col min="10497" max="10498" width="17.625" style="13" customWidth="1"/>
    <col min="10499" max="10499" width="0.375" style="13" customWidth="1"/>
    <col min="10500" max="10500" width="12.375" style="13" bestFit="1" customWidth="1"/>
    <col min="10501" max="10747" width="9.375" style="13"/>
    <col min="10748" max="10748" width="12.625" style="13" customWidth="1"/>
    <col min="10749" max="10749" width="34.625" style="13" customWidth="1"/>
    <col min="10750" max="10750" width="2.375" style="13" customWidth="1"/>
    <col min="10751" max="10751" width="8.625" style="13" customWidth="1"/>
    <col min="10752" max="10752" width="8.375" style="13" customWidth="1"/>
    <col min="10753" max="10754" width="17.625" style="13" customWidth="1"/>
    <col min="10755" max="10755" width="0.375" style="13" customWidth="1"/>
    <col min="10756" max="10756" width="12.375" style="13" bestFit="1" customWidth="1"/>
    <col min="10757" max="11003" width="9.375" style="13"/>
    <col min="11004" max="11004" width="12.625" style="13" customWidth="1"/>
    <col min="11005" max="11005" width="34.625" style="13" customWidth="1"/>
    <col min="11006" max="11006" width="2.375" style="13" customWidth="1"/>
    <col min="11007" max="11007" width="8.625" style="13" customWidth="1"/>
    <col min="11008" max="11008" width="8.375" style="13" customWidth="1"/>
    <col min="11009" max="11010" width="17.625" style="13" customWidth="1"/>
    <col min="11011" max="11011" width="0.375" style="13" customWidth="1"/>
    <col min="11012" max="11012" width="12.375" style="13" bestFit="1" customWidth="1"/>
    <col min="11013" max="11259" width="9.375" style="13"/>
    <col min="11260" max="11260" width="12.625" style="13" customWidth="1"/>
    <col min="11261" max="11261" width="34.625" style="13" customWidth="1"/>
    <col min="11262" max="11262" width="2.375" style="13" customWidth="1"/>
    <col min="11263" max="11263" width="8.625" style="13" customWidth="1"/>
    <col min="11264" max="11264" width="8.375" style="13" customWidth="1"/>
    <col min="11265" max="11266" width="17.625" style="13" customWidth="1"/>
    <col min="11267" max="11267" width="0.375" style="13" customWidth="1"/>
    <col min="11268" max="11268" width="12.375" style="13" bestFit="1" customWidth="1"/>
    <col min="11269" max="11515" width="9.375" style="13"/>
    <col min="11516" max="11516" width="12.625" style="13" customWidth="1"/>
    <col min="11517" max="11517" width="34.625" style="13" customWidth="1"/>
    <col min="11518" max="11518" width="2.375" style="13" customWidth="1"/>
    <col min="11519" max="11519" width="8.625" style="13" customWidth="1"/>
    <col min="11520" max="11520" width="8.375" style="13" customWidth="1"/>
    <col min="11521" max="11522" width="17.625" style="13" customWidth="1"/>
    <col min="11523" max="11523" width="0.375" style="13" customWidth="1"/>
    <col min="11524" max="11524" width="12.375" style="13" bestFit="1" customWidth="1"/>
    <col min="11525" max="11771" width="9.375" style="13"/>
    <col min="11772" max="11772" width="12.625" style="13" customWidth="1"/>
    <col min="11773" max="11773" width="34.625" style="13" customWidth="1"/>
    <col min="11774" max="11774" width="2.375" style="13" customWidth="1"/>
    <col min="11775" max="11775" width="8.625" style="13" customWidth="1"/>
    <col min="11776" max="11776" width="8.375" style="13" customWidth="1"/>
    <col min="11777" max="11778" width="17.625" style="13" customWidth="1"/>
    <col min="11779" max="11779" width="0.375" style="13" customWidth="1"/>
    <col min="11780" max="11780" width="12.375" style="13" bestFit="1" customWidth="1"/>
    <col min="11781" max="12027" width="9.375" style="13"/>
    <col min="12028" max="12028" width="12.625" style="13" customWidth="1"/>
    <col min="12029" max="12029" width="34.625" style="13" customWidth="1"/>
    <col min="12030" max="12030" width="2.375" style="13" customWidth="1"/>
    <col min="12031" max="12031" width="8.625" style="13" customWidth="1"/>
    <col min="12032" max="12032" width="8.375" style="13" customWidth="1"/>
    <col min="12033" max="12034" width="17.625" style="13" customWidth="1"/>
    <col min="12035" max="12035" width="0.375" style="13" customWidth="1"/>
    <col min="12036" max="12036" width="12.375" style="13" bestFit="1" customWidth="1"/>
    <col min="12037" max="12283" width="9.375" style="13"/>
    <col min="12284" max="12284" width="12.625" style="13" customWidth="1"/>
    <col min="12285" max="12285" width="34.625" style="13" customWidth="1"/>
    <col min="12286" max="12286" width="2.375" style="13" customWidth="1"/>
    <col min="12287" max="12287" width="8.625" style="13" customWidth="1"/>
    <col min="12288" max="12288" width="8.375" style="13" customWidth="1"/>
    <col min="12289" max="12290" width="17.625" style="13" customWidth="1"/>
    <col min="12291" max="12291" width="0.375" style="13" customWidth="1"/>
    <col min="12292" max="12292" width="12.375" style="13" bestFit="1" customWidth="1"/>
    <col min="12293" max="12539" width="9.375" style="13"/>
    <col min="12540" max="12540" width="12.625" style="13" customWidth="1"/>
    <col min="12541" max="12541" width="34.625" style="13" customWidth="1"/>
    <col min="12542" max="12542" width="2.375" style="13" customWidth="1"/>
    <col min="12543" max="12543" width="8.625" style="13" customWidth="1"/>
    <col min="12544" max="12544" width="8.375" style="13" customWidth="1"/>
    <col min="12545" max="12546" width="17.625" style="13" customWidth="1"/>
    <col min="12547" max="12547" width="0.375" style="13" customWidth="1"/>
    <col min="12548" max="12548" width="12.375" style="13" bestFit="1" customWidth="1"/>
    <col min="12549" max="12795" width="9.375" style="13"/>
    <col min="12796" max="12796" width="12.625" style="13" customWidth="1"/>
    <col min="12797" max="12797" width="34.625" style="13" customWidth="1"/>
    <col min="12798" max="12798" width="2.375" style="13" customWidth="1"/>
    <col min="12799" max="12799" width="8.625" style="13" customWidth="1"/>
    <col min="12800" max="12800" width="8.375" style="13" customWidth="1"/>
    <col min="12801" max="12802" width="17.625" style="13" customWidth="1"/>
    <col min="12803" max="12803" width="0.375" style="13" customWidth="1"/>
    <col min="12804" max="12804" width="12.375" style="13" bestFit="1" customWidth="1"/>
    <col min="12805" max="13051" width="9.375" style="13"/>
    <col min="13052" max="13052" width="12.625" style="13" customWidth="1"/>
    <col min="13053" max="13053" width="34.625" style="13" customWidth="1"/>
    <col min="13054" max="13054" width="2.375" style="13" customWidth="1"/>
    <col min="13055" max="13055" width="8.625" style="13" customWidth="1"/>
    <col min="13056" max="13056" width="8.375" style="13" customWidth="1"/>
    <col min="13057" max="13058" width="17.625" style="13" customWidth="1"/>
    <col min="13059" max="13059" width="0.375" style="13" customWidth="1"/>
    <col min="13060" max="13060" width="12.375" style="13" bestFit="1" customWidth="1"/>
    <col min="13061" max="13307" width="9.375" style="13"/>
    <col min="13308" max="13308" width="12.625" style="13" customWidth="1"/>
    <col min="13309" max="13309" width="34.625" style="13" customWidth="1"/>
    <col min="13310" max="13310" width="2.375" style="13" customWidth="1"/>
    <col min="13311" max="13311" width="8.625" style="13" customWidth="1"/>
    <col min="13312" max="13312" width="8.375" style="13" customWidth="1"/>
    <col min="13313" max="13314" width="17.625" style="13" customWidth="1"/>
    <col min="13315" max="13315" width="0.375" style="13" customWidth="1"/>
    <col min="13316" max="13316" width="12.375" style="13" bestFit="1" customWidth="1"/>
    <col min="13317" max="13563" width="9.375" style="13"/>
    <col min="13564" max="13564" width="12.625" style="13" customWidth="1"/>
    <col min="13565" max="13565" width="34.625" style="13" customWidth="1"/>
    <col min="13566" max="13566" width="2.375" style="13" customWidth="1"/>
    <col min="13567" max="13567" width="8.625" style="13" customWidth="1"/>
    <col min="13568" max="13568" width="8.375" style="13" customWidth="1"/>
    <col min="13569" max="13570" width="17.625" style="13" customWidth="1"/>
    <col min="13571" max="13571" width="0.375" style="13" customWidth="1"/>
    <col min="13572" max="13572" width="12.375" style="13" bestFit="1" customWidth="1"/>
    <col min="13573" max="13819" width="9.375" style="13"/>
    <col min="13820" max="13820" width="12.625" style="13" customWidth="1"/>
    <col min="13821" max="13821" width="34.625" style="13" customWidth="1"/>
    <col min="13822" max="13822" width="2.375" style="13" customWidth="1"/>
    <col min="13823" max="13823" width="8.625" style="13" customWidth="1"/>
    <col min="13824" max="13824" width="8.375" style="13" customWidth="1"/>
    <col min="13825" max="13826" width="17.625" style="13" customWidth="1"/>
    <col min="13827" max="13827" width="0.375" style="13" customWidth="1"/>
    <col min="13828" max="13828" width="12.375" style="13" bestFit="1" customWidth="1"/>
    <col min="13829" max="14075" width="9.375" style="13"/>
    <col min="14076" max="14076" width="12.625" style="13" customWidth="1"/>
    <col min="14077" max="14077" width="34.625" style="13" customWidth="1"/>
    <col min="14078" max="14078" width="2.375" style="13" customWidth="1"/>
    <col min="14079" max="14079" width="8.625" style="13" customWidth="1"/>
    <col min="14080" max="14080" width="8.375" style="13" customWidth="1"/>
    <col min="14081" max="14082" width="17.625" style="13" customWidth="1"/>
    <col min="14083" max="14083" width="0.375" style="13" customWidth="1"/>
    <col min="14084" max="14084" width="12.375" style="13" bestFit="1" customWidth="1"/>
    <col min="14085" max="14331" width="9.375" style="13"/>
    <col min="14332" max="14332" width="12.625" style="13" customWidth="1"/>
    <col min="14333" max="14333" width="34.625" style="13" customWidth="1"/>
    <col min="14334" max="14334" width="2.375" style="13" customWidth="1"/>
    <col min="14335" max="14335" width="8.625" style="13" customWidth="1"/>
    <col min="14336" max="14336" width="8.375" style="13" customWidth="1"/>
    <col min="14337" max="14338" width="17.625" style="13" customWidth="1"/>
    <col min="14339" max="14339" width="0.375" style="13" customWidth="1"/>
    <col min="14340" max="14340" width="12.375" style="13" bestFit="1" customWidth="1"/>
    <col min="14341" max="14587" width="9.375" style="13"/>
    <col min="14588" max="14588" width="12.625" style="13" customWidth="1"/>
    <col min="14589" max="14589" width="34.625" style="13" customWidth="1"/>
    <col min="14590" max="14590" width="2.375" style="13" customWidth="1"/>
    <col min="14591" max="14591" width="8.625" style="13" customWidth="1"/>
    <col min="14592" max="14592" width="8.375" style="13" customWidth="1"/>
    <col min="14593" max="14594" width="17.625" style="13" customWidth="1"/>
    <col min="14595" max="14595" width="0.375" style="13" customWidth="1"/>
    <col min="14596" max="14596" width="12.375" style="13" bestFit="1" customWidth="1"/>
    <col min="14597" max="14843" width="9.375" style="13"/>
    <col min="14844" max="14844" width="12.625" style="13" customWidth="1"/>
    <col min="14845" max="14845" width="34.625" style="13" customWidth="1"/>
    <col min="14846" max="14846" width="2.375" style="13" customWidth="1"/>
    <col min="14847" max="14847" width="8.625" style="13" customWidth="1"/>
    <col min="14848" max="14848" width="8.375" style="13" customWidth="1"/>
    <col min="14849" max="14850" width="17.625" style="13" customWidth="1"/>
    <col min="14851" max="14851" width="0.375" style="13" customWidth="1"/>
    <col min="14852" max="14852" width="12.375" style="13" bestFit="1" customWidth="1"/>
    <col min="14853" max="15099" width="9.375" style="13"/>
    <col min="15100" max="15100" width="12.625" style="13" customWidth="1"/>
    <col min="15101" max="15101" width="34.625" style="13" customWidth="1"/>
    <col min="15102" max="15102" width="2.375" style="13" customWidth="1"/>
    <col min="15103" max="15103" width="8.625" style="13" customWidth="1"/>
    <col min="15104" max="15104" width="8.375" style="13" customWidth="1"/>
    <col min="15105" max="15106" width="17.625" style="13" customWidth="1"/>
    <col min="15107" max="15107" width="0.375" style="13" customWidth="1"/>
    <col min="15108" max="15108" width="12.375" style="13" bestFit="1" customWidth="1"/>
    <col min="15109" max="15355" width="9.375" style="13"/>
    <col min="15356" max="15356" width="12.625" style="13" customWidth="1"/>
    <col min="15357" max="15357" width="34.625" style="13" customWidth="1"/>
    <col min="15358" max="15358" width="2.375" style="13" customWidth="1"/>
    <col min="15359" max="15359" width="8.625" style="13" customWidth="1"/>
    <col min="15360" max="15360" width="8.375" style="13" customWidth="1"/>
    <col min="15361" max="15362" width="17.625" style="13" customWidth="1"/>
    <col min="15363" max="15363" width="0.375" style="13" customWidth="1"/>
    <col min="15364" max="15364" width="12.375" style="13" bestFit="1" customWidth="1"/>
    <col min="15365" max="15611" width="9.375" style="13"/>
    <col min="15612" max="15612" width="12.625" style="13" customWidth="1"/>
    <col min="15613" max="15613" width="34.625" style="13" customWidth="1"/>
    <col min="15614" max="15614" width="2.375" style="13" customWidth="1"/>
    <col min="15615" max="15615" width="8.625" style="13" customWidth="1"/>
    <col min="15616" max="15616" width="8.375" style="13" customWidth="1"/>
    <col min="15617" max="15618" width="17.625" style="13" customWidth="1"/>
    <col min="15619" max="15619" width="0.375" style="13" customWidth="1"/>
    <col min="15620" max="15620" width="12.375" style="13" bestFit="1" customWidth="1"/>
    <col min="15621" max="15867" width="9.375" style="13"/>
    <col min="15868" max="15868" width="12.625" style="13" customWidth="1"/>
    <col min="15869" max="15869" width="34.625" style="13" customWidth="1"/>
    <col min="15870" max="15870" width="2.375" style="13" customWidth="1"/>
    <col min="15871" max="15871" width="8.625" style="13" customWidth="1"/>
    <col min="15872" max="15872" width="8.375" style="13" customWidth="1"/>
    <col min="15873" max="15874" width="17.625" style="13" customWidth="1"/>
    <col min="15875" max="15875" width="0.375" style="13" customWidth="1"/>
    <col min="15876" max="15876" width="12.375" style="13" bestFit="1" customWidth="1"/>
    <col min="15877" max="16123" width="9.375" style="13"/>
    <col min="16124" max="16124" width="12.625" style="13" customWidth="1"/>
    <col min="16125" max="16125" width="34.625" style="13" customWidth="1"/>
    <col min="16126" max="16126" width="2.375" style="13" customWidth="1"/>
    <col min="16127" max="16127" width="8.625" style="13" customWidth="1"/>
    <col min="16128" max="16128" width="8.375" style="13" customWidth="1"/>
    <col min="16129" max="16130" width="17.625" style="13" customWidth="1"/>
    <col min="16131" max="16131" width="0.375" style="13" customWidth="1"/>
    <col min="16132" max="16132" width="12.375" style="13" bestFit="1" customWidth="1"/>
    <col min="16133" max="16384" width="9.375" style="13"/>
  </cols>
  <sheetData>
    <row r="1" spans="1:10" x14ac:dyDescent="0.2">
      <c r="B1" s="167" t="str">
        <f>'12-13'!B1:J1</f>
        <v>شركة الحل الأسرع للنقليات</v>
      </c>
      <c r="C1" s="167"/>
      <c r="D1" s="167"/>
      <c r="E1" s="167"/>
      <c r="F1" s="167"/>
      <c r="G1" s="16"/>
    </row>
    <row r="2" spans="1:10" x14ac:dyDescent="0.2">
      <c r="B2" s="173" t="str">
        <f>'12-13'!B2:J2</f>
        <v xml:space="preserve">شركة الشخص الواحد - ذات مسئولية محدودة أجنبية </v>
      </c>
      <c r="C2" s="173"/>
      <c r="D2" s="173"/>
      <c r="E2" s="173"/>
      <c r="F2" s="173"/>
      <c r="G2" s="16"/>
    </row>
    <row r="3" spans="1:10" x14ac:dyDescent="0.2">
      <c r="B3" s="167" t="str">
        <f>'5-6-7'!B3:F3</f>
        <v>إيضاحات حول القوائم المالية عن السنة المنتهية في 31 ديسمبر 2024م</v>
      </c>
      <c r="C3" s="167"/>
      <c r="D3" s="167"/>
      <c r="E3" s="167"/>
      <c r="F3" s="167"/>
      <c r="G3" s="16"/>
    </row>
    <row r="4" spans="1:10" x14ac:dyDescent="0.2">
      <c r="B4" s="174" t="s">
        <v>16</v>
      </c>
      <c r="C4" s="174"/>
      <c r="D4" s="174"/>
      <c r="E4" s="174"/>
      <c r="F4" s="174"/>
      <c r="G4" s="16"/>
    </row>
    <row r="5" spans="1:10" s="78" customFormat="1" x14ac:dyDescent="0.2"/>
    <row r="6" spans="1:10" x14ac:dyDescent="0.2">
      <c r="A6" s="16"/>
      <c r="B6" s="79" t="s">
        <v>222</v>
      </c>
      <c r="C6" s="73"/>
      <c r="D6" s="54" t="s">
        <v>44</v>
      </c>
      <c r="E6" s="72"/>
      <c r="F6" s="54" t="s">
        <v>20</v>
      </c>
    </row>
    <row r="7" spans="1:10" x14ac:dyDescent="0.2">
      <c r="B7" s="48" t="s">
        <v>26</v>
      </c>
      <c r="C7" s="62"/>
      <c r="D7" s="62"/>
      <c r="E7" s="62"/>
      <c r="F7" s="62"/>
    </row>
    <row r="8" spans="1:10" ht="30" customHeight="1" x14ac:dyDescent="0.2">
      <c r="A8" s="13" t="s">
        <v>4</v>
      </c>
      <c r="B8" s="12" t="s">
        <v>63</v>
      </c>
      <c r="C8" s="17"/>
      <c r="D8" s="17">
        <f>'ميزان المراجعة'!C8+'ميزان المراجعة'!C9+'ميزان المراجعة'!C10+'ميزان المراجعة'!C11+'ميزان المراجعة'!C12+'ميزان المراجعة'!C13</f>
        <v>480000</v>
      </c>
      <c r="E8" s="17"/>
      <c r="F8" s="52">
        <f>ROUND(SUM(C8:D8),0)</f>
        <v>480000</v>
      </c>
    </row>
    <row r="9" spans="1:10" ht="30" customHeight="1" x14ac:dyDescent="0.2">
      <c r="B9" s="12" t="s">
        <v>21</v>
      </c>
      <c r="C9" s="17"/>
      <c r="D9" s="17">
        <f>'ميزان المراجعة'!E14+'ميزان المراجعة'!E15+'ميزان المراجعة'!E16+'ميزان المراجعة'!E17+'ميزان المراجعة'!E18+'ميزان المراجعة'!E19+'ميزان المراجعة'!E20+'ميزان المراجعة'!E21+'ميزان المراجعة'!E22+'ميزان المراجعة'!E23</f>
        <v>841913.04</v>
      </c>
      <c r="E9" s="17"/>
      <c r="F9" s="52">
        <f>ROUND(SUM(C9:D9),0)</f>
        <v>841913</v>
      </c>
    </row>
    <row r="10" spans="1:10" ht="30" customHeight="1" x14ac:dyDescent="0.2">
      <c r="B10" s="12" t="s">
        <v>163</v>
      </c>
      <c r="C10" s="17"/>
      <c r="D10" s="17">
        <f>-'ميزان المراجعة'!F13</f>
        <v>-100000</v>
      </c>
      <c r="E10" s="17"/>
      <c r="F10" s="52">
        <f>ROUND(SUM(C10:D10),0)</f>
        <v>-100000</v>
      </c>
    </row>
    <row r="11" spans="1:10" ht="30" customHeight="1" thickBot="1" x14ac:dyDescent="0.25">
      <c r="B11" s="12" t="s">
        <v>64</v>
      </c>
      <c r="C11" s="17"/>
      <c r="D11" s="50">
        <f>ROUND(SUM(D8:D10),0)</f>
        <v>1221913</v>
      </c>
      <c r="E11" s="17"/>
      <c r="F11" s="50">
        <f>ROUND(SUM(F8:F10),0)</f>
        <v>1221913</v>
      </c>
    </row>
    <row r="12" spans="1:10" ht="21" thickTop="1" x14ac:dyDescent="0.2">
      <c r="B12" s="48" t="s">
        <v>22</v>
      </c>
      <c r="C12" s="17"/>
      <c r="D12" s="17"/>
      <c r="E12" s="17"/>
      <c r="F12" s="52"/>
    </row>
    <row r="13" spans="1:10" ht="29.25" customHeight="1" x14ac:dyDescent="0.2">
      <c r="B13" s="12" t="s">
        <v>63</v>
      </c>
      <c r="C13" s="17"/>
      <c r="D13" s="17">
        <f>'ميزان المراجعة'!D26</f>
        <v>56767</v>
      </c>
      <c r="E13" s="17"/>
      <c r="F13" s="52">
        <f>ROUND(SUM(C13:D13),0)</f>
        <v>56767</v>
      </c>
    </row>
    <row r="14" spans="1:10" ht="29.25" customHeight="1" x14ac:dyDescent="0.2">
      <c r="B14" s="12" t="s">
        <v>21</v>
      </c>
      <c r="C14" s="17"/>
      <c r="D14" s="17">
        <f>'ميزان المراجعة'!F26</f>
        <v>148054</v>
      </c>
      <c r="E14" s="17"/>
      <c r="F14" s="52">
        <f>ROUND(SUM(C14:D14),0)</f>
        <v>148054</v>
      </c>
      <c r="J14" s="69"/>
    </row>
    <row r="15" spans="1:10" ht="29.25" customHeight="1" thickBot="1" x14ac:dyDescent="0.25">
      <c r="B15" s="12" t="s">
        <v>64</v>
      </c>
      <c r="C15" s="17"/>
      <c r="D15" s="50">
        <f>ROUND(SUM(D13:D14),0)</f>
        <v>204821</v>
      </c>
      <c r="E15" s="17"/>
      <c r="F15" s="50">
        <f>ROUND(SUM(F13:F14),0)</f>
        <v>204821</v>
      </c>
    </row>
    <row r="16" spans="1:10" ht="21" thickTop="1" x14ac:dyDescent="0.2">
      <c r="B16" s="48" t="s">
        <v>23</v>
      </c>
      <c r="C16" s="17"/>
      <c r="D16" s="17"/>
      <c r="E16" s="17"/>
      <c r="F16" s="52"/>
    </row>
    <row r="17" spans="2:9" ht="28.5" customHeight="1" thickBot="1" x14ac:dyDescent="0.25">
      <c r="B17" s="53" t="s">
        <v>65</v>
      </c>
      <c r="C17" s="17"/>
      <c r="D17" s="50">
        <f>D11-D15</f>
        <v>1017092</v>
      </c>
      <c r="E17" s="17"/>
      <c r="F17" s="50">
        <f>ROUND(F11-F15,0)</f>
        <v>1017092</v>
      </c>
      <c r="I17" s="69"/>
    </row>
    <row r="18" spans="2:9" ht="28.5" customHeight="1" thickTop="1" thickBot="1" x14ac:dyDescent="0.25">
      <c r="B18" s="53" t="s">
        <v>53</v>
      </c>
      <c r="C18" s="17"/>
      <c r="D18" s="50">
        <f>D8-D13</f>
        <v>423233</v>
      </c>
      <c r="E18" s="17"/>
      <c r="F18" s="50">
        <f>ROUND(F8-F13,0)</f>
        <v>423233</v>
      </c>
    </row>
    <row r="19" spans="2:9" ht="21" thickTop="1" x14ac:dyDescent="0.2">
      <c r="B19" s="126"/>
      <c r="C19" s="17"/>
      <c r="D19" s="138"/>
      <c r="E19" s="17"/>
      <c r="F19" s="138"/>
    </row>
    <row r="20" spans="2:9" x14ac:dyDescent="0.2">
      <c r="B20" s="176"/>
      <c r="C20" s="176"/>
      <c r="D20" s="176"/>
      <c r="E20" s="176"/>
      <c r="F20" s="176"/>
    </row>
    <row r="21" spans="2:9" x14ac:dyDescent="0.2">
      <c r="B21" s="175">
        <v>17</v>
      </c>
      <c r="C21" s="175"/>
      <c r="D21" s="175"/>
      <c r="E21" s="175"/>
      <c r="F21" s="175"/>
    </row>
  </sheetData>
  <mergeCells count="6">
    <mergeCell ref="B21:F21"/>
    <mergeCell ref="B1:F1"/>
    <mergeCell ref="B2:F2"/>
    <mergeCell ref="B3:F3"/>
    <mergeCell ref="B4:F4"/>
    <mergeCell ref="B20:F20"/>
  </mergeCells>
  <printOptions horizontalCentered="1"/>
  <pageMargins left="0" right="0.43307086614173229" top="0.62992125984251968" bottom="0" header="0" footer="0"/>
  <pageSetup paperSize="9" firstPageNumber="5" orientation="landscape" useFirstPageNumber="1" r:id="rId1"/>
  <headerFooter alignWithMargins="0"/>
  <ignoredErrors>
    <ignoredError sqref="C9 C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K31"/>
  <sheetViews>
    <sheetView showGridLines="0" rightToLeft="1" view="pageBreakPreview" topLeftCell="A7" zoomScale="145" zoomScaleNormal="145" zoomScaleSheetLayoutView="145" workbookViewId="0">
      <selection activeCell="Q19" sqref="Q19"/>
    </sheetView>
  </sheetViews>
  <sheetFormatPr defaultColWidth="9.375" defaultRowHeight="20.25" x14ac:dyDescent="0.2"/>
  <cols>
    <col min="1" max="1" width="2.5" style="66" customWidth="1"/>
    <col min="2" max="2" width="39.375" style="66" customWidth="1"/>
    <col min="3" max="3" width="1.625" style="66" customWidth="1"/>
    <col min="4" max="4" width="2.875" style="66" customWidth="1"/>
    <col min="5" max="5" width="1.625" style="66" customWidth="1"/>
    <col min="6" max="6" width="14.5" style="14" customWidth="1"/>
    <col min="7" max="7" width="1.625" style="66" customWidth="1"/>
    <col min="8" max="8" width="14.5" style="66" customWidth="1"/>
    <col min="9" max="9" width="3" style="66" customWidth="1"/>
    <col min="10" max="10" width="12.375" style="66" bestFit="1" customWidth="1"/>
    <col min="11" max="254" width="9.375" style="66"/>
    <col min="255" max="255" width="12.625" style="66" customWidth="1"/>
    <col min="256" max="256" width="21.625" style="66" customWidth="1"/>
    <col min="257" max="257" width="11.375" style="66" customWidth="1"/>
    <col min="258" max="258" width="15.375" style="66" bestFit="1" customWidth="1"/>
    <col min="259" max="262" width="17.625" style="66" customWidth="1"/>
    <col min="263" max="263" width="14.125" style="66" customWidth="1"/>
    <col min="264" max="264" width="13.625" style="66" bestFit="1" customWidth="1"/>
    <col min="265" max="265" width="16" style="66" bestFit="1" customWidth="1"/>
    <col min="266" max="266" width="12.375" style="66" bestFit="1" customWidth="1"/>
    <col min="267" max="510" width="9.375" style="66"/>
    <col min="511" max="511" width="12.625" style="66" customWidth="1"/>
    <col min="512" max="512" width="21.625" style="66" customWidth="1"/>
    <col min="513" max="513" width="11.375" style="66" customWidth="1"/>
    <col min="514" max="514" width="15.375" style="66" bestFit="1" customWidth="1"/>
    <col min="515" max="518" width="17.625" style="66" customWidth="1"/>
    <col min="519" max="519" width="14.125" style="66" customWidth="1"/>
    <col min="520" max="520" width="13.625" style="66" bestFit="1" customWidth="1"/>
    <col min="521" max="521" width="16" style="66" bestFit="1" customWidth="1"/>
    <col min="522" max="522" width="12.375" style="66" bestFit="1" customWidth="1"/>
    <col min="523" max="766" width="9.375" style="66"/>
    <col min="767" max="767" width="12.625" style="66" customWidth="1"/>
    <col min="768" max="768" width="21.625" style="66" customWidth="1"/>
    <col min="769" max="769" width="11.375" style="66" customWidth="1"/>
    <col min="770" max="770" width="15.375" style="66" bestFit="1" customWidth="1"/>
    <col min="771" max="774" width="17.625" style="66" customWidth="1"/>
    <col min="775" max="775" width="14.125" style="66" customWidth="1"/>
    <col min="776" max="776" width="13.625" style="66" bestFit="1" customWidth="1"/>
    <col min="777" max="777" width="16" style="66" bestFit="1" customWidth="1"/>
    <col min="778" max="778" width="12.375" style="66" bestFit="1" customWidth="1"/>
    <col min="779" max="1022" width="9.375" style="66"/>
    <col min="1023" max="1023" width="12.625" style="66" customWidth="1"/>
    <col min="1024" max="1024" width="21.625" style="66" customWidth="1"/>
    <col min="1025" max="1025" width="11.375" style="66" customWidth="1"/>
    <col min="1026" max="1026" width="15.375" style="66" bestFit="1" customWidth="1"/>
    <col min="1027" max="1030" width="17.625" style="66" customWidth="1"/>
    <col min="1031" max="1031" width="14.125" style="66" customWidth="1"/>
    <col min="1032" max="1032" width="13.625" style="66" bestFit="1" customWidth="1"/>
    <col min="1033" max="1033" width="16" style="66" bestFit="1" customWidth="1"/>
    <col min="1034" max="1034" width="12.375" style="66" bestFit="1" customWidth="1"/>
    <col min="1035" max="1278" width="9.375" style="66"/>
    <col min="1279" max="1279" width="12.625" style="66" customWidth="1"/>
    <col min="1280" max="1280" width="21.625" style="66" customWidth="1"/>
    <col min="1281" max="1281" width="11.375" style="66" customWidth="1"/>
    <col min="1282" max="1282" width="15.375" style="66" bestFit="1" customWidth="1"/>
    <col min="1283" max="1286" width="17.625" style="66" customWidth="1"/>
    <col min="1287" max="1287" width="14.125" style="66" customWidth="1"/>
    <col min="1288" max="1288" width="13.625" style="66" bestFit="1" customWidth="1"/>
    <col min="1289" max="1289" width="16" style="66" bestFit="1" customWidth="1"/>
    <col min="1290" max="1290" width="12.375" style="66" bestFit="1" customWidth="1"/>
    <col min="1291" max="1534" width="9.375" style="66"/>
    <col min="1535" max="1535" width="12.625" style="66" customWidth="1"/>
    <col min="1536" max="1536" width="21.625" style="66" customWidth="1"/>
    <col min="1537" max="1537" width="11.375" style="66" customWidth="1"/>
    <col min="1538" max="1538" width="15.375" style="66" bestFit="1" customWidth="1"/>
    <col min="1539" max="1542" width="17.625" style="66" customWidth="1"/>
    <col min="1543" max="1543" width="14.125" style="66" customWidth="1"/>
    <col min="1544" max="1544" width="13.625" style="66" bestFit="1" customWidth="1"/>
    <col min="1545" max="1545" width="16" style="66" bestFit="1" customWidth="1"/>
    <col min="1546" max="1546" width="12.375" style="66" bestFit="1" customWidth="1"/>
    <col min="1547" max="1790" width="9.375" style="66"/>
    <col min="1791" max="1791" width="12.625" style="66" customWidth="1"/>
    <col min="1792" max="1792" width="21.625" style="66" customWidth="1"/>
    <col min="1793" max="1793" width="11.375" style="66" customWidth="1"/>
    <col min="1794" max="1794" width="15.375" style="66" bestFit="1" customWidth="1"/>
    <col min="1795" max="1798" width="17.625" style="66" customWidth="1"/>
    <col min="1799" max="1799" width="14.125" style="66" customWidth="1"/>
    <col min="1800" max="1800" width="13.625" style="66" bestFit="1" customWidth="1"/>
    <col min="1801" max="1801" width="16" style="66" bestFit="1" customWidth="1"/>
    <col min="1802" max="1802" width="12.375" style="66" bestFit="1" customWidth="1"/>
    <col min="1803" max="2046" width="9.375" style="66"/>
    <col min="2047" max="2047" width="12.625" style="66" customWidth="1"/>
    <col min="2048" max="2048" width="21.625" style="66" customWidth="1"/>
    <col min="2049" max="2049" width="11.375" style="66" customWidth="1"/>
    <col min="2050" max="2050" width="15.375" style="66" bestFit="1" customWidth="1"/>
    <col min="2051" max="2054" width="17.625" style="66" customWidth="1"/>
    <col min="2055" max="2055" width="14.125" style="66" customWidth="1"/>
    <col min="2056" max="2056" width="13.625" style="66" bestFit="1" customWidth="1"/>
    <col min="2057" max="2057" width="16" style="66" bestFit="1" customWidth="1"/>
    <col min="2058" max="2058" width="12.375" style="66" bestFit="1" customWidth="1"/>
    <col min="2059" max="2302" width="9.375" style="66"/>
    <col min="2303" max="2303" width="12.625" style="66" customWidth="1"/>
    <col min="2304" max="2304" width="21.625" style="66" customWidth="1"/>
    <col min="2305" max="2305" width="11.375" style="66" customWidth="1"/>
    <col min="2306" max="2306" width="15.375" style="66" bestFit="1" customWidth="1"/>
    <col min="2307" max="2310" width="17.625" style="66" customWidth="1"/>
    <col min="2311" max="2311" width="14.125" style="66" customWidth="1"/>
    <col min="2312" max="2312" width="13.625" style="66" bestFit="1" customWidth="1"/>
    <col min="2313" max="2313" width="16" style="66" bestFit="1" customWidth="1"/>
    <col min="2314" max="2314" width="12.375" style="66" bestFit="1" customWidth="1"/>
    <col min="2315" max="2558" width="9.375" style="66"/>
    <col min="2559" max="2559" width="12.625" style="66" customWidth="1"/>
    <col min="2560" max="2560" width="21.625" style="66" customWidth="1"/>
    <col min="2561" max="2561" width="11.375" style="66" customWidth="1"/>
    <col min="2562" max="2562" width="15.375" style="66" bestFit="1" customWidth="1"/>
    <col min="2563" max="2566" width="17.625" style="66" customWidth="1"/>
    <col min="2567" max="2567" width="14.125" style="66" customWidth="1"/>
    <col min="2568" max="2568" width="13.625" style="66" bestFit="1" customWidth="1"/>
    <col min="2569" max="2569" width="16" style="66" bestFit="1" customWidth="1"/>
    <col min="2570" max="2570" width="12.375" style="66" bestFit="1" customWidth="1"/>
    <col min="2571" max="2814" width="9.375" style="66"/>
    <col min="2815" max="2815" width="12.625" style="66" customWidth="1"/>
    <col min="2816" max="2816" width="21.625" style="66" customWidth="1"/>
    <col min="2817" max="2817" width="11.375" style="66" customWidth="1"/>
    <col min="2818" max="2818" width="15.375" style="66" bestFit="1" customWidth="1"/>
    <col min="2819" max="2822" width="17.625" style="66" customWidth="1"/>
    <col min="2823" max="2823" width="14.125" style="66" customWidth="1"/>
    <col min="2824" max="2824" width="13.625" style="66" bestFit="1" customWidth="1"/>
    <col min="2825" max="2825" width="16" style="66" bestFit="1" customWidth="1"/>
    <col min="2826" max="2826" width="12.375" style="66" bestFit="1" customWidth="1"/>
    <col min="2827" max="3070" width="9.375" style="66"/>
    <col min="3071" max="3071" width="12.625" style="66" customWidth="1"/>
    <col min="3072" max="3072" width="21.625" style="66" customWidth="1"/>
    <col min="3073" max="3073" width="11.375" style="66" customWidth="1"/>
    <col min="3074" max="3074" width="15.375" style="66" bestFit="1" customWidth="1"/>
    <col min="3075" max="3078" width="17.625" style="66" customWidth="1"/>
    <col min="3079" max="3079" width="14.125" style="66" customWidth="1"/>
    <col min="3080" max="3080" width="13.625" style="66" bestFit="1" customWidth="1"/>
    <col min="3081" max="3081" width="16" style="66" bestFit="1" customWidth="1"/>
    <col min="3082" max="3082" width="12.375" style="66" bestFit="1" customWidth="1"/>
    <col min="3083" max="3326" width="9.375" style="66"/>
    <col min="3327" max="3327" width="12.625" style="66" customWidth="1"/>
    <col min="3328" max="3328" width="21.625" style="66" customWidth="1"/>
    <col min="3329" max="3329" width="11.375" style="66" customWidth="1"/>
    <col min="3330" max="3330" width="15.375" style="66" bestFit="1" customWidth="1"/>
    <col min="3331" max="3334" width="17.625" style="66" customWidth="1"/>
    <col min="3335" max="3335" width="14.125" style="66" customWidth="1"/>
    <col min="3336" max="3336" width="13.625" style="66" bestFit="1" customWidth="1"/>
    <col min="3337" max="3337" width="16" style="66" bestFit="1" customWidth="1"/>
    <col min="3338" max="3338" width="12.375" style="66" bestFit="1" customWidth="1"/>
    <col min="3339" max="3582" width="9.375" style="66"/>
    <col min="3583" max="3583" width="12.625" style="66" customWidth="1"/>
    <col min="3584" max="3584" width="21.625" style="66" customWidth="1"/>
    <col min="3585" max="3585" width="11.375" style="66" customWidth="1"/>
    <col min="3586" max="3586" width="15.375" style="66" bestFit="1" customWidth="1"/>
    <col min="3587" max="3590" width="17.625" style="66" customWidth="1"/>
    <col min="3591" max="3591" width="14.125" style="66" customWidth="1"/>
    <col min="3592" max="3592" width="13.625" style="66" bestFit="1" customWidth="1"/>
    <col min="3593" max="3593" width="16" style="66" bestFit="1" customWidth="1"/>
    <col min="3594" max="3594" width="12.375" style="66" bestFit="1" customWidth="1"/>
    <col min="3595" max="3838" width="9.375" style="66"/>
    <col min="3839" max="3839" width="12.625" style="66" customWidth="1"/>
    <col min="3840" max="3840" width="21.625" style="66" customWidth="1"/>
    <col min="3841" max="3841" width="11.375" style="66" customWidth="1"/>
    <col min="3842" max="3842" width="15.375" style="66" bestFit="1" customWidth="1"/>
    <col min="3843" max="3846" width="17.625" style="66" customWidth="1"/>
    <col min="3847" max="3847" width="14.125" style="66" customWidth="1"/>
    <col min="3848" max="3848" width="13.625" style="66" bestFit="1" customWidth="1"/>
    <col min="3849" max="3849" width="16" style="66" bestFit="1" customWidth="1"/>
    <col min="3850" max="3850" width="12.375" style="66" bestFit="1" customWidth="1"/>
    <col min="3851" max="4094" width="9.375" style="66"/>
    <col min="4095" max="4095" width="12.625" style="66" customWidth="1"/>
    <col min="4096" max="4096" width="21.625" style="66" customWidth="1"/>
    <col min="4097" max="4097" width="11.375" style="66" customWidth="1"/>
    <col min="4098" max="4098" width="15.375" style="66" bestFit="1" customWidth="1"/>
    <col min="4099" max="4102" width="17.625" style="66" customWidth="1"/>
    <col min="4103" max="4103" width="14.125" style="66" customWidth="1"/>
    <col min="4104" max="4104" width="13.625" style="66" bestFit="1" customWidth="1"/>
    <col min="4105" max="4105" width="16" style="66" bestFit="1" customWidth="1"/>
    <col min="4106" max="4106" width="12.375" style="66" bestFit="1" customWidth="1"/>
    <col min="4107" max="4350" width="9.375" style="66"/>
    <col min="4351" max="4351" width="12.625" style="66" customWidth="1"/>
    <col min="4352" max="4352" width="21.625" style="66" customWidth="1"/>
    <col min="4353" max="4353" width="11.375" style="66" customWidth="1"/>
    <col min="4354" max="4354" width="15.375" style="66" bestFit="1" customWidth="1"/>
    <col min="4355" max="4358" width="17.625" style="66" customWidth="1"/>
    <col min="4359" max="4359" width="14.125" style="66" customWidth="1"/>
    <col min="4360" max="4360" width="13.625" style="66" bestFit="1" customWidth="1"/>
    <col min="4361" max="4361" width="16" style="66" bestFit="1" customWidth="1"/>
    <col min="4362" max="4362" width="12.375" style="66" bestFit="1" customWidth="1"/>
    <col min="4363" max="4606" width="9.375" style="66"/>
    <col min="4607" max="4607" width="12.625" style="66" customWidth="1"/>
    <col min="4608" max="4608" width="21.625" style="66" customWidth="1"/>
    <col min="4609" max="4609" width="11.375" style="66" customWidth="1"/>
    <col min="4610" max="4610" width="15.375" style="66" bestFit="1" customWidth="1"/>
    <col min="4611" max="4614" width="17.625" style="66" customWidth="1"/>
    <col min="4615" max="4615" width="14.125" style="66" customWidth="1"/>
    <col min="4616" max="4616" width="13.625" style="66" bestFit="1" customWidth="1"/>
    <col min="4617" max="4617" width="16" style="66" bestFit="1" customWidth="1"/>
    <col min="4618" max="4618" width="12.375" style="66" bestFit="1" customWidth="1"/>
    <col min="4619" max="4862" width="9.375" style="66"/>
    <col min="4863" max="4863" width="12.625" style="66" customWidth="1"/>
    <col min="4864" max="4864" width="21.625" style="66" customWidth="1"/>
    <col min="4865" max="4865" width="11.375" style="66" customWidth="1"/>
    <col min="4866" max="4866" width="15.375" style="66" bestFit="1" customWidth="1"/>
    <col min="4867" max="4870" width="17.625" style="66" customWidth="1"/>
    <col min="4871" max="4871" width="14.125" style="66" customWidth="1"/>
    <col min="4872" max="4872" width="13.625" style="66" bestFit="1" customWidth="1"/>
    <col min="4873" max="4873" width="16" style="66" bestFit="1" customWidth="1"/>
    <col min="4874" max="4874" width="12.375" style="66" bestFit="1" customWidth="1"/>
    <col min="4875" max="5118" width="9.375" style="66"/>
    <col min="5119" max="5119" width="12.625" style="66" customWidth="1"/>
    <col min="5120" max="5120" width="21.625" style="66" customWidth="1"/>
    <col min="5121" max="5121" width="11.375" style="66" customWidth="1"/>
    <col min="5122" max="5122" width="15.375" style="66" bestFit="1" customWidth="1"/>
    <col min="5123" max="5126" width="17.625" style="66" customWidth="1"/>
    <col min="5127" max="5127" width="14.125" style="66" customWidth="1"/>
    <col min="5128" max="5128" width="13.625" style="66" bestFit="1" customWidth="1"/>
    <col min="5129" max="5129" width="16" style="66" bestFit="1" customWidth="1"/>
    <col min="5130" max="5130" width="12.375" style="66" bestFit="1" customWidth="1"/>
    <col min="5131" max="5374" width="9.375" style="66"/>
    <col min="5375" max="5375" width="12.625" style="66" customWidth="1"/>
    <col min="5376" max="5376" width="21.625" style="66" customWidth="1"/>
    <col min="5377" max="5377" width="11.375" style="66" customWidth="1"/>
    <col min="5378" max="5378" width="15.375" style="66" bestFit="1" customWidth="1"/>
    <col min="5379" max="5382" width="17.625" style="66" customWidth="1"/>
    <col min="5383" max="5383" width="14.125" style="66" customWidth="1"/>
    <col min="5384" max="5384" width="13.625" style="66" bestFit="1" customWidth="1"/>
    <col min="5385" max="5385" width="16" style="66" bestFit="1" customWidth="1"/>
    <col min="5386" max="5386" width="12.375" style="66" bestFit="1" customWidth="1"/>
    <col min="5387" max="5630" width="9.375" style="66"/>
    <col min="5631" max="5631" width="12.625" style="66" customWidth="1"/>
    <col min="5632" max="5632" width="21.625" style="66" customWidth="1"/>
    <col min="5633" max="5633" width="11.375" style="66" customWidth="1"/>
    <col min="5634" max="5634" width="15.375" style="66" bestFit="1" customWidth="1"/>
    <col min="5635" max="5638" width="17.625" style="66" customWidth="1"/>
    <col min="5639" max="5639" width="14.125" style="66" customWidth="1"/>
    <col min="5640" max="5640" width="13.625" style="66" bestFit="1" customWidth="1"/>
    <col min="5641" max="5641" width="16" style="66" bestFit="1" customWidth="1"/>
    <col min="5642" max="5642" width="12.375" style="66" bestFit="1" customWidth="1"/>
    <col min="5643" max="5886" width="9.375" style="66"/>
    <col min="5887" max="5887" width="12.625" style="66" customWidth="1"/>
    <col min="5888" max="5888" width="21.625" style="66" customWidth="1"/>
    <col min="5889" max="5889" width="11.375" style="66" customWidth="1"/>
    <col min="5890" max="5890" width="15.375" style="66" bestFit="1" customWidth="1"/>
    <col min="5891" max="5894" width="17.625" style="66" customWidth="1"/>
    <col min="5895" max="5895" width="14.125" style="66" customWidth="1"/>
    <col min="5896" max="5896" width="13.625" style="66" bestFit="1" customWidth="1"/>
    <col min="5897" max="5897" width="16" style="66" bestFit="1" customWidth="1"/>
    <col min="5898" max="5898" width="12.375" style="66" bestFit="1" customWidth="1"/>
    <col min="5899" max="6142" width="9.375" style="66"/>
    <col min="6143" max="6143" width="12.625" style="66" customWidth="1"/>
    <col min="6144" max="6144" width="21.625" style="66" customWidth="1"/>
    <col min="6145" max="6145" width="11.375" style="66" customWidth="1"/>
    <col min="6146" max="6146" width="15.375" style="66" bestFit="1" customWidth="1"/>
    <col min="6147" max="6150" width="17.625" style="66" customWidth="1"/>
    <col min="6151" max="6151" width="14.125" style="66" customWidth="1"/>
    <col min="6152" max="6152" width="13.625" style="66" bestFit="1" customWidth="1"/>
    <col min="6153" max="6153" width="16" style="66" bestFit="1" customWidth="1"/>
    <col min="6154" max="6154" width="12.375" style="66" bestFit="1" customWidth="1"/>
    <col min="6155" max="6398" width="9.375" style="66"/>
    <col min="6399" max="6399" width="12.625" style="66" customWidth="1"/>
    <col min="6400" max="6400" width="21.625" style="66" customWidth="1"/>
    <col min="6401" max="6401" width="11.375" style="66" customWidth="1"/>
    <col min="6402" max="6402" width="15.375" style="66" bestFit="1" customWidth="1"/>
    <col min="6403" max="6406" width="17.625" style="66" customWidth="1"/>
    <col min="6407" max="6407" width="14.125" style="66" customWidth="1"/>
    <col min="6408" max="6408" width="13.625" style="66" bestFit="1" customWidth="1"/>
    <col min="6409" max="6409" width="16" style="66" bestFit="1" customWidth="1"/>
    <col min="6410" max="6410" width="12.375" style="66" bestFit="1" customWidth="1"/>
    <col min="6411" max="6654" width="9.375" style="66"/>
    <col min="6655" max="6655" width="12.625" style="66" customWidth="1"/>
    <col min="6656" max="6656" width="21.625" style="66" customWidth="1"/>
    <col min="6657" max="6657" width="11.375" style="66" customWidth="1"/>
    <col min="6658" max="6658" width="15.375" style="66" bestFit="1" customWidth="1"/>
    <col min="6659" max="6662" width="17.625" style="66" customWidth="1"/>
    <col min="6663" max="6663" width="14.125" style="66" customWidth="1"/>
    <col min="6664" max="6664" width="13.625" style="66" bestFit="1" customWidth="1"/>
    <col min="6665" max="6665" width="16" style="66" bestFit="1" customWidth="1"/>
    <col min="6666" max="6666" width="12.375" style="66" bestFit="1" customWidth="1"/>
    <col min="6667" max="6910" width="9.375" style="66"/>
    <col min="6911" max="6911" width="12.625" style="66" customWidth="1"/>
    <col min="6912" max="6912" width="21.625" style="66" customWidth="1"/>
    <col min="6913" max="6913" width="11.375" style="66" customWidth="1"/>
    <col min="6914" max="6914" width="15.375" style="66" bestFit="1" customWidth="1"/>
    <col min="6915" max="6918" width="17.625" style="66" customWidth="1"/>
    <col min="6919" max="6919" width="14.125" style="66" customWidth="1"/>
    <col min="6920" max="6920" width="13.625" style="66" bestFit="1" customWidth="1"/>
    <col min="6921" max="6921" width="16" style="66" bestFit="1" customWidth="1"/>
    <col min="6922" max="6922" width="12.375" style="66" bestFit="1" customWidth="1"/>
    <col min="6923" max="7166" width="9.375" style="66"/>
    <col min="7167" max="7167" width="12.625" style="66" customWidth="1"/>
    <col min="7168" max="7168" width="21.625" style="66" customWidth="1"/>
    <col min="7169" max="7169" width="11.375" style="66" customWidth="1"/>
    <col min="7170" max="7170" width="15.375" style="66" bestFit="1" customWidth="1"/>
    <col min="7171" max="7174" width="17.625" style="66" customWidth="1"/>
    <col min="7175" max="7175" width="14.125" style="66" customWidth="1"/>
    <col min="7176" max="7176" width="13.625" style="66" bestFit="1" customWidth="1"/>
    <col min="7177" max="7177" width="16" style="66" bestFit="1" customWidth="1"/>
    <col min="7178" max="7178" width="12.375" style="66" bestFit="1" customWidth="1"/>
    <col min="7179" max="7422" width="9.375" style="66"/>
    <col min="7423" max="7423" width="12.625" style="66" customWidth="1"/>
    <col min="7424" max="7424" width="21.625" style="66" customWidth="1"/>
    <col min="7425" max="7425" width="11.375" style="66" customWidth="1"/>
    <col min="7426" max="7426" width="15.375" style="66" bestFit="1" customWidth="1"/>
    <col min="7427" max="7430" width="17.625" style="66" customWidth="1"/>
    <col min="7431" max="7431" width="14.125" style="66" customWidth="1"/>
    <col min="7432" max="7432" width="13.625" style="66" bestFit="1" customWidth="1"/>
    <col min="7433" max="7433" width="16" style="66" bestFit="1" customWidth="1"/>
    <col min="7434" max="7434" width="12.375" style="66" bestFit="1" customWidth="1"/>
    <col min="7435" max="7678" width="9.375" style="66"/>
    <col min="7679" max="7679" width="12.625" style="66" customWidth="1"/>
    <col min="7680" max="7680" width="21.625" style="66" customWidth="1"/>
    <col min="7681" max="7681" width="11.375" style="66" customWidth="1"/>
    <col min="7682" max="7682" width="15.375" style="66" bestFit="1" customWidth="1"/>
    <col min="7683" max="7686" width="17.625" style="66" customWidth="1"/>
    <col min="7687" max="7687" width="14.125" style="66" customWidth="1"/>
    <col min="7688" max="7688" width="13.625" style="66" bestFit="1" customWidth="1"/>
    <col min="7689" max="7689" width="16" style="66" bestFit="1" customWidth="1"/>
    <col min="7690" max="7690" width="12.375" style="66" bestFit="1" customWidth="1"/>
    <col min="7691" max="7934" width="9.375" style="66"/>
    <col min="7935" max="7935" width="12.625" style="66" customWidth="1"/>
    <col min="7936" max="7936" width="21.625" style="66" customWidth="1"/>
    <col min="7937" max="7937" width="11.375" style="66" customWidth="1"/>
    <col min="7938" max="7938" width="15.375" style="66" bestFit="1" customWidth="1"/>
    <col min="7939" max="7942" width="17.625" style="66" customWidth="1"/>
    <col min="7943" max="7943" width="14.125" style="66" customWidth="1"/>
    <col min="7944" max="7944" width="13.625" style="66" bestFit="1" customWidth="1"/>
    <col min="7945" max="7945" width="16" style="66" bestFit="1" customWidth="1"/>
    <col min="7946" max="7946" width="12.375" style="66" bestFit="1" customWidth="1"/>
    <col min="7947" max="8190" width="9.375" style="66"/>
    <col min="8191" max="8191" width="12.625" style="66" customWidth="1"/>
    <col min="8192" max="8192" width="21.625" style="66" customWidth="1"/>
    <col min="8193" max="8193" width="11.375" style="66" customWidth="1"/>
    <col min="8194" max="8194" width="15.375" style="66" bestFit="1" customWidth="1"/>
    <col min="8195" max="8198" width="17.625" style="66" customWidth="1"/>
    <col min="8199" max="8199" width="14.125" style="66" customWidth="1"/>
    <col min="8200" max="8200" width="13.625" style="66" bestFit="1" customWidth="1"/>
    <col min="8201" max="8201" width="16" style="66" bestFit="1" customWidth="1"/>
    <col min="8202" max="8202" width="12.375" style="66" bestFit="1" customWidth="1"/>
    <col min="8203" max="8446" width="9.375" style="66"/>
    <col min="8447" max="8447" width="12.625" style="66" customWidth="1"/>
    <col min="8448" max="8448" width="21.625" style="66" customWidth="1"/>
    <col min="8449" max="8449" width="11.375" style="66" customWidth="1"/>
    <col min="8450" max="8450" width="15.375" style="66" bestFit="1" customWidth="1"/>
    <col min="8451" max="8454" width="17.625" style="66" customWidth="1"/>
    <col min="8455" max="8455" width="14.125" style="66" customWidth="1"/>
    <col min="8456" max="8456" width="13.625" style="66" bestFit="1" customWidth="1"/>
    <col min="8457" max="8457" width="16" style="66" bestFit="1" customWidth="1"/>
    <col min="8458" max="8458" width="12.375" style="66" bestFit="1" customWidth="1"/>
    <col min="8459" max="8702" width="9.375" style="66"/>
    <col min="8703" max="8703" width="12.625" style="66" customWidth="1"/>
    <col min="8704" max="8704" width="21.625" style="66" customWidth="1"/>
    <col min="8705" max="8705" width="11.375" style="66" customWidth="1"/>
    <col min="8706" max="8706" width="15.375" style="66" bestFit="1" customWidth="1"/>
    <col min="8707" max="8710" width="17.625" style="66" customWidth="1"/>
    <col min="8711" max="8711" width="14.125" style="66" customWidth="1"/>
    <col min="8712" max="8712" width="13.625" style="66" bestFit="1" customWidth="1"/>
    <col min="8713" max="8713" width="16" style="66" bestFit="1" customWidth="1"/>
    <col min="8714" max="8714" width="12.375" style="66" bestFit="1" customWidth="1"/>
    <col min="8715" max="8958" width="9.375" style="66"/>
    <col min="8959" max="8959" width="12.625" style="66" customWidth="1"/>
    <col min="8960" max="8960" width="21.625" style="66" customWidth="1"/>
    <col min="8961" max="8961" width="11.375" style="66" customWidth="1"/>
    <col min="8962" max="8962" width="15.375" style="66" bestFit="1" customWidth="1"/>
    <col min="8963" max="8966" width="17.625" style="66" customWidth="1"/>
    <col min="8967" max="8967" width="14.125" style="66" customWidth="1"/>
    <col min="8968" max="8968" width="13.625" style="66" bestFit="1" customWidth="1"/>
    <col min="8969" max="8969" width="16" style="66" bestFit="1" customWidth="1"/>
    <col min="8970" max="8970" width="12.375" style="66" bestFit="1" customWidth="1"/>
    <col min="8971" max="9214" width="9.375" style="66"/>
    <col min="9215" max="9215" width="12.625" style="66" customWidth="1"/>
    <col min="9216" max="9216" width="21.625" style="66" customWidth="1"/>
    <col min="9217" max="9217" width="11.375" style="66" customWidth="1"/>
    <col min="9218" max="9218" width="15.375" style="66" bestFit="1" customWidth="1"/>
    <col min="9219" max="9222" width="17.625" style="66" customWidth="1"/>
    <col min="9223" max="9223" width="14.125" style="66" customWidth="1"/>
    <col min="9224" max="9224" width="13.625" style="66" bestFit="1" customWidth="1"/>
    <col min="9225" max="9225" width="16" style="66" bestFit="1" customWidth="1"/>
    <col min="9226" max="9226" width="12.375" style="66" bestFit="1" customWidth="1"/>
    <col min="9227" max="9470" width="9.375" style="66"/>
    <col min="9471" max="9471" width="12.625" style="66" customWidth="1"/>
    <col min="9472" max="9472" width="21.625" style="66" customWidth="1"/>
    <col min="9473" max="9473" width="11.375" style="66" customWidth="1"/>
    <col min="9474" max="9474" width="15.375" style="66" bestFit="1" customWidth="1"/>
    <col min="9475" max="9478" width="17.625" style="66" customWidth="1"/>
    <col min="9479" max="9479" width="14.125" style="66" customWidth="1"/>
    <col min="9480" max="9480" width="13.625" style="66" bestFit="1" customWidth="1"/>
    <col min="9481" max="9481" width="16" style="66" bestFit="1" customWidth="1"/>
    <col min="9482" max="9482" width="12.375" style="66" bestFit="1" customWidth="1"/>
    <col min="9483" max="9726" width="9.375" style="66"/>
    <col min="9727" max="9727" width="12.625" style="66" customWidth="1"/>
    <col min="9728" max="9728" width="21.625" style="66" customWidth="1"/>
    <col min="9729" max="9729" width="11.375" style="66" customWidth="1"/>
    <col min="9730" max="9730" width="15.375" style="66" bestFit="1" customWidth="1"/>
    <col min="9731" max="9734" width="17.625" style="66" customWidth="1"/>
    <col min="9735" max="9735" width="14.125" style="66" customWidth="1"/>
    <col min="9736" max="9736" width="13.625" style="66" bestFit="1" customWidth="1"/>
    <col min="9737" max="9737" width="16" style="66" bestFit="1" customWidth="1"/>
    <col min="9738" max="9738" width="12.375" style="66" bestFit="1" customWidth="1"/>
    <col min="9739" max="9982" width="9.375" style="66"/>
    <col min="9983" max="9983" width="12.625" style="66" customWidth="1"/>
    <col min="9984" max="9984" width="21.625" style="66" customWidth="1"/>
    <col min="9985" max="9985" width="11.375" style="66" customWidth="1"/>
    <col min="9986" max="9986" width="15.375" style="66" bestFit="1" customWidth="1"/>
    <col min="9987" max="9990" width="17.625" style="66" customWidth="1"/>
    <col min="9991" max="9991" width="14.125" style="66" customWidth="1"/>
    <col min="9992" max="9992" width="13.625" style="66" bestFit="1" customWidth="1"/>
    <col min="9993" max="9993" width="16" style="66" bestFit="1" customWidth="1"/>
    <col min="9994" max="9994" width="12.375" style="66" bestFit="1" customWidth="1"/>
    <col min="9995" max="10238" width="9.375" style="66"/>
    <col min="10239" max="10239" width="12.625" style="66" customWidth="1"/>
    <col min="10240" max="10240" width="21.625" style="66" customWidth="1"/>
    <col min="10241" max="10241" width="11.375" style="66" customWidth="1"/>
    <col min="10242" max="10242" width="15.375" style="66" bestFit="1" customWidth="1"/>
    <col min="10243" max="10246" width="17.625" style="66" customWidth="1"/>
    <col min="10247" max="10247" width="14.125" style="66" customWidth="1"/>
    <col min="10248" max="10248" width="13.625" style="66" bestFit="1" customWidth="1"/>
    <col min="10249" max="10249" width="16" style="66" bestFit="1" customWidth="1"/>
    <col min="10250" max="10250" width="12.375" style="66" bestFit="1" customWidth="1"/>
    <col min="10251" max="10494" width="9.375" style="66"/>
    <col min="10495" max="10495" width="12.625" style="66" customWidth="1"/>
    <col min="10496" max="10496" width="21.625" style="66" customWidth="1"/>
    <col min="10497" max="10497" width="11.375" style="66" customWidth="1"/>
    <col min="10498" max="10498" width="15.375" style="66" bestFit="1" customWidth="1"/>
    <col min="10499" max="10502" width="17.625" style="66" customWidth="1"/>
    <col min="10503" max="10503" width="14.125" style="66" customWidth="1"/>
    <col min="10504" max="10504" width="13.625" style="66" bestFit="1" customWidth="1"/>
    <col min="10505" max="10505" width="16" style="66" bestFit="1" customWidth="1"/>
    <col min="10506" max="10506" width="12.375" style="66" bestFit="1" customWidth="1"/>
    <col min="10507" max="10750" width="9.375" style="66"/>
    <col min="10751" max="10751" width="12.625" style="66" customWidth="1"/>
    <col min="10752" max="10752" width="21.625" style="66" customWidth="1"/>
    <col min="10753" max="10753" width="11.375" style="66" customWidth="1"/>
    <col min="10754" max="10754" width="15.375" style="66" bestFit="1" customWidth="1"/>
    <col min="10755" max="10758" width="17.625" style="66" customWidth="1"/>
    <col min="10759" max="10759" width="14.125" style="66" customWidth="1"/>
    <col min="10760" max="10760" width="13.625" style="66" bestFit="1" customWidth="1"/>
    <col min="10761" max="10761" width="16" style="66" bestFit="1" customWidth="1"/>
    <col min="10762" max="10762" width="12.375" style="66" bestFit="1" customWidth="1"/>
    <col min="10763" max="11006" width="9.375" style="66"/>
    <col min="11007" max="11007" width="12.625" style="66" customWidth="1"/>
    <col min="11008" max="11008" width="21.625" style="66" customWidth="1"/>
    <col min="11009" max="11009" width="11.375" style="66" customWidth="1"/>
    <col min="11010" max="11010" width="15.375" style="66" bestFit="1" customWidth="1"/>
    <col min="11011" max="11014" width="17.625" style="66" customWidth="1"/>
    <col min="11015" max="11015" width="14.125" style="66" customWidth="1"/>
    <col min="11016" max="11016" width="13.625" style="66" bestFit="1" customWidth="1"/>
    <col min="11017" max="11017" width="16" style="66" bestFit="1" customWidth="1"/>
    <col min="11018" max="11018" width="12.375" style="66" bestFit="1" customWidth="1"/>
    <col min="11019" max="11262" width="9.375" style="66"/>
    <col min="11263" max="11263" width="12.625" style="66" customWidth="1"/>
    <col min="11264" max="11264" width="21.625" style="66" customWidth="1"/>
    <col min="11265" max="11265" width="11.375" style="66" customWidth="1"/>
    <col min="11266" max="11266" width="15.375" style="66" bestFit="1" customWidth="1"/>
    <col min="11267" max="11270" width="17.625" style="66" customWidth="1"/>
    <col min="11271" max="11271" width="14.125" style="66" customWidth="1"/>
    <col min="11272" max="11272" width="13.625" style="66" bestFit="1" customWidth="1"/>
    <col min="11273" max="11273" width="16" style="66" bestFit="1" customWidth="1"/>
    <col min="11274" max="11274" width="12.375" style="66" bestFit="1" customWidth="1"/>
    <col min="11275" max="11518" width="9.375" style="66"/>
    <col min="11519" max="11519" width="12.625" style="66" customWidth="1"/>
    <col min="11520" max="11520" width="21.625" style="66" customWidth="1"/>
    <col min="11521" max="11521" width="11.375" style="66" customWidth="1"/>
    <col min="11522" max="11522" width="15.375" style="66" bestFit="1" customWidth="1"/>
    <col min="11523" max="11526" width="17.625" style="66" customWidth="1"/>
    <col min="11527" max="11527" width="14.125" style="66" customWidth="1"/>
    <col min="11528" max="11528" width="13.625" style="66" bestFit="1" customWidth="1"/>
    <col min="11529" max="11529" width="16" style="66" bestFit="1" customWidth="1"/>
    <col min="11530" max="11530" width="12.375" style="66" bestFit="1" customWidth="1"/>
    <col min="11531" max="11774" width="9.375" style="66"/>
    <col min="11775" max="11775" width="12.625" style="66" customWidth="1"/>
    <col min="11776" max="11776" width="21.625" style="66" customWidth="1"/>
    <col min="11777" max="11777" width="11.375" style="66" customWidth="1"/>
    <col min="11778" max="11778" width="15.375" style="66" bestFit="1" customWidth="1"/>
    <col min="11779" max="11782" width="17.625" style="66" customWidth="1"/>
    <col min="11783" max="11783" width="14.125" style="66" customWidth="1"/>
    <col min="11784" max="11784" width="13.625" style="66" bestFit="1" customWidth="1"/>
    <col min="11785" max="11785" width="16" style="66" bestFit="1" customWidth="1"/>
    <col min="11786" max="11786" width="12.375" style="66" bestFit="1" customWidth="1"/>
    <col min="11787" max="12030" width="9.375" style="66"/>
    <col min="12031" max="12031" width="12.625" style="66" customWidth="1"/>
    <col min="12032" max="12032" width="21.625" style="66" customWidth="1"/>
    <col min="12033" max="12033" width="11.375" style="66" customWidth="1"/>
    <col min="12034" max="12034" width="15.375" style="66" bestFit="1" customWidth="1"/>
    <col min="12035" max="12038" width="17.625" style="66" customWidth="1"/>
    <col min="12039" max="12039" width="14.125" style="66" customWidth="1"/>
    <col min="12040" max="12040" width="13.625" style="66" bestFit="1" customWidth="1"/>
    <col min="12041" max="12041" width="16" style="66" bestFit="1" customWidth="1"/>
    <col min="12042" max="12042" width="12.375" style="66" bestFit="1" customWidth="1"/>
    <col min="12043" max="12286" width="9.375" style="66"/>
    <col min="12287" max="12287" width="12.625" style="66" customWidth="1"/>
    <col min="12288" max="12288" width="21.625" style="66" customWidth="1"/>
    <col min="12289" max="12289" width="11.375" style="66" customWidth="1"/>
    <col min="12290" max="12290" width="15.375" style="66" bestFit="1" customWidth="1"/>
    <col min="12291" max="12294" width="17.625" style="66" customWidth="1"/>
    <col min="12295" max="12295" width="14.125" style="66" customWidth="1"/>
    <col min="12296" max="12296" width="13.625" style="66" bestFit="1" customWidth="1"/>
    <col min="12297" max="12297" width="16" style="66" bestFit="1" customWidth="1"/>
    <col min="12298" max="12298" width="12.375" style="66" bestFit="1" customWidth="1"/>
    <col min="12299" max="12542" width="9.375" style="66"/>
    <col min="12543" max="12543" width="12.625" style="66" customWidth="1"/>
    <col min="12544" max="12544" width="21.625" style="66" customWidth="1"/>
    <col min="12545" max="12545" width="11.375" style="66" customWidth="1"/>
    <col min="12546" max="12546" width="15.375" style="66" bestFit="1" customWidth="1"/>
    <col min="12547" max="12550" width="17.625" style="66" customWidth="1"/>
    <col min="12551" max="12551" width="14.125" style="66" customWidth="1"/>
    <col min="12552" max="12552" width="13.625" style="66" bestFit="1" customWidth="1"/>
    <col min="12553" max="12553" width="16" style="66" bestFit="1" customWidth="1"/>
    <col min="12554" max="12554" width="12.375" style="66" bestFit="1" customWidth="1"/>
    <col min="12555" max="12798" width="9.375" style="66"/>
    <col min="12799" max="12799" width="12.625" style="66" customWidth="1"/>
    <col min="12800" max="12800" width="21.625" style="66" customWidth="1"/>
    <col min="12801" max="12801" width="11.375" style="66" customWidth="1"/>
    <col min="12802" max="12802" width="15.375" style="66" bestFit="1" customWidth="1"/>
    <col min="12803" max="12806" width="17.625" style="66" customWidth="1"/>
    <col min="12807" max="12807" width="14.125" style="66" customWidth="1"/>
    <col min="12808" max="12808" width="13.625" style="66" bestFit="1" customWidth="1"/>
    <col min="12809" max="12809" width="16" style="66" bestFit="1" customWidth="1"/>
    <col min="12810" max="12810" width="12.375" style="66" bestFit="1" customWidth="1"/>
    <col min="12811" max="13054" width="9.375" style="66"/>
    <col min="13055" max="13055" width="12.625" style="66" customWidth="1"/>
    <col min="13056" max="13056" width="21.625" style="66" customWidth="1"/>
    <col min="13057" max="13057" width="11.375" style="66" customWidth="1"/>
    <col min="13058" max="13058" width="15.375" style="66" bestFit="1" customWidth="1"/>
    <col min="13059" max="13062" width="17.625" style="66" customWidth="1"/>
    <col min="13063" max="13063" width="14.125" style="66" customWidth="1"/>
    <col min="13064" max="13064" width="13.625" style="66" bestFit="1" customWidth="1"/>
    <col min="13065" max="13065" width="16" style="66" bestFit="1" customWidth="1"/>
    <col min="13066" max="13066" width="12.375" style="66" bestFit="1" customWidth="1"/>
    <col min="13067" max="13310" width="9.375" style="66"/>
    <col min="13311" max="13311" width="12.625" style="66" customWidth="1"/>
    <col min="13312" max="13312" width="21.625" style="66" customWidth="1"/>
    <col min="13313" max="13313" width="11.375" style="66" customWidth="1"/>
    <col min="13314" max="13314" width="15.375" style="66" bestFit="1" customWidth="1"/>
    <col min="13315" max="13318" width="17.625" style="66" customWidth="1"/>
    <col min="13319" max="13319" width="14.125" style="66" customWidth="1"/>
    <col min="13320" max="13320" width="13.625" style="66" bestFit="1" customWidth="1"/>
    <col min="13321" max="13321" width="16" style="66" bestFit="1" customWidth="1"/>
    <col min="13322" max="13322" width="12.375" style="66" bestFit="1" customWidth="1"/>
    <col min="13323" max="13566" width="9.375" style="66"/>
    <col min="13567" max="13567" width="12.625" style="66" customWidth="1"/>
    <col min="13568" max="13568" width="21.625" style="66" customWidth="1"/>
    <col min="13569" max="13569" width="11.375" style="66" customWidth="1"/>
    <col min="13570" max="13570" width="15.375" style="66" bestFit="1" customWidth="1"/>
    <col min="13571" max="13574" width="17.625" style="66" customWidth="1"/>
    <col min="13575" max="13575" width="14.125" style="66" customWidth="1"/>
    <col min="13576" max="13576" width="13.625" style="66" bestFit="1" customWidth="1"/>
    <col min="13577" max="13577" width="16" style="66" bestFit="1" customWidth="1"/>
    <col min="13578" max="13578" width="12.375" style="66" bestFit="1" customWidth="1"/>
    <col min="13579" max="13822" width="9.375" style="66"/>
    <col min="13823" max="13823" width="12.625" style="66" customWidth="1"/>
    <col min="13824" max="13824" width="21.625" style="66" customWidth="1"/>
    <col min="13825" max="13825" width="11.375" style="66" customWidth="1"/>
    <col min="13826" max="13826" width="15.375" style="66" bestFit="1" customWidth="1"/>
    <col min="13827" max="13830" width="17.625" style="66" customWidth="1"/>
    <col min="13831" max="13831" width="14.125" style="66" customWidth="1"/>
    <col min="13832" max="13832" width="13.625" style="66" bestFit="1" customWidth="1"/>
    <col min="13833" max="13833" width="16" style="66" bestFit="1" customWidth="1"/>
    <col min="13834" max="13834" width="12.375" style="66" bestFit="1" customWidth="1"/>
    <col min="13835" max="14078" width="9.375" style="66"/>
    <col min="14079" max="14079" width="12.625" style="66" customWidth="1"/>
    <col min="14080" max="14080" width="21.625" style="66" customWidth="1"/>
    <col min="14081" max="14081" width="11.375" style="66" customWidth="1"/>
    <col min="14082" max="14082" width="15.375" style="66" bestFit="1" customWidth="1"/>
    <col min="14083" max="14086" width="17.625" style="66" customWidth="1"/>
    <col min="14087" max="14087" width="14.125" style="66" customWidth="1"/>
    <col min="14088" max="14088" width="13.625" style="66" bestFit="1" customWidth="1"/>
    <col min="14089" max="14089" width="16" style="66" bestFit="1" customWidth="1"/>
    <col min="14090" max="14090" width="12.375" style="66" bestFit="1" customWidth="1"/>
    <col min="14091" max="14334" width="9.375" style="66"/>
    <col min="14335" max="14335" width="12.625" style="66" customWidth="1"/>
    <col min="14336" max="14336" width="21.625" style="66" customWidth="1"/>
    <col min="14337" max="14337" width="11.375" style="66" customWidth="1"/>
    <col min="14338" max="14338" width="15.375" style="66" bestFit="1" customWidth="1"/>
    <col min="14339" max="14342" width="17.625" style="66" customWidth="1"/>
    <col min="14343" max="14343" width="14.125" style="66" customWidth="1"/>
    <col min="14344" max="14344" width="13.625" style="66" bestFit="1" customWidth="1"/>
    <col min="14345" max="14345" width="16" style="66" bestFit="1" customWidth="1"/>
    <col min="14346" max="14346" width="12.375" style="66" bestFit="1" customWidth="1"/>
    <col min="14347" max="14590" width="9.375" style="66"/>
    <col min="14591" max="14591" width="12.625" style="66" customWidth="1"/>
    <col min="14592" max="14592" width="21.625" style="66" customWidth="1"/>
    <col min="14593" max="14593" width="11.375" style="66" customWidth="1"/>
    <col min="14594" max="14594" width="15.375" style="66" bestFit="1" customWidth="1"/>
    <col min="14595" max="14598" width="17.625" style="66" customWidth="1"/>
    <col min="14599" max="14599" width="14.125" style="66" customWidth="1"/>
    <col min="14600" max="14600" width="13.625" style="66" bestFit="1" customWidth="1"/>
    <col min="14601" max="14601" width="16" style="66" bestFit="1" customWidth="1"/>
    <col min="14602" max="14602" width="12.375" style="66" bestFit="1" customWidth="1"/>
    <col min="14603" max="14846" width="9.375" style="66"/>
    <col min="14847" max="14847" width="12.625" style="66" customWidth="1"/>
    <col min="14848" max="14848" width="21.625" style="66" customWidth="1"/>
    <col min="14849" max="14849" width="11.375" style="66" customWidth="1"/>
    <col min="14850" max="14850" width="15.375" style="66" bestFit="1" customWidth="1"/>
    <col min="14851" max="14854" width="17.625" style="66" customWidth="1"/>
    <col min="14855" max="14855" width="14.125" style="66" customWidth="1"/>
    <col min="14856" max="14856" width="13.625" style="66" bestFit="1" customWidth="1"/>
    <col min="14857" max="14857" width="16" style="66" bestFit="1" customWidth="1"/>
    <col min="14858" max="14858" width="12.375" style="66" bestFit="1" customWidth="1"/>
    <col min="14859" max="15102" width="9.375" style="66"/>
    <col min="15103" max="15103" width="12.625" style="66" customWidth="1"/>
    <col min="15104" max="15104" width="21.625" style="66" customWidth="1"/>
    <col min="15105" max="15105" width="11.375" style="66" customWidth="1"/>
    <col min="15106" max="15106" width="15.375" style="66" bestFit="1" customWidth="1"/>
    <col min="15107" max="15110" width="17.625" style="66" customWidth="1"/>
    <col min="15111" max="15111" width="14.125" style="66" customWidth="1"/>
    <col min="15112" max="15112" width="13.625" style="66" bestFit="1" customWidth="1"/>
    <col min="15113" max="15113" width="16" style="66" bestFit="1" customWidth="1"/>
    <col min="15114" max="15114" width="12.375" style="66" bestFit="1" customWidth="1"/>
    <col min="15115" max="15358" width="9.375" style="66"/>
    <col min="15359" max="15359" width="12.625" style="66" customWidth="1"/>
    <col min="15360" max="15360" width="21.625" style="66" customWidth="1"/>
    <col min="15361" max="15361" width="11.375" style="66" customWidth="1"/>
    <col min="15362" max="15362" width="15.375" style="66" bestFit="1" customWidth="1"/>
    <col min="15363" max="15366" width="17.625" style="66" customWidth="1"/>
    <col min="15367" max="15367" width="14.125" style="66" customWidth="1"/>
    <col min="15368" max="15368" width="13.625" style="66" bestFit="1" customWidth="1"/>
    <col min="15369" max="15369" width="16" style="66" bestFit="1" customWidth="1"/>
    <col min="15370" max="15370" width="12.375" style="66" bestFit="1" customWidth="1"/>
    <col min="15371" max="15614" width="9.375" style="66"/>
    <col min="15615" max="15615" width="12.625" style="66" customWidth="1"/>
    <col min="15616" max="15616" width="21.625" style="66" customWidth="1"/>
    <col min="15617" max="15617" width="11.375" style="66" customWidth="1"/>
    <col min="15618" max="15618" width="15.375" style="66" bestFit="1" customWidth="1"/>
    <col min="15619" max="15622" width="17.625" style="66" customWidth="1"/>
    <col min="15623" max="15623" width="14.125" style="66" customWidth="1"/>
    <col min="15624" max="15624" width="13.625" style="66" bestFit="1" customWidth="1"/>
    <col min="15625" max="15625" width="16" style="66" bestFit="1" customWidth="1"/>
    <col min="15626" max="15626" width="12.375" style="66" bestFit="1" customWidth="1"/>
    <col min="15627" max="15870" width="9.375" style="66"/>
    <col min="15871" max="15871" width="12.625" style="66" customWidth="1"/>
    <col min="15872" max="15872" width="21.625" style="66" customWidth="1"/>
    <col min="15873" max="15873" width="11.375" style="66" customWidth="1"/>
    <col min="15874" max="15874" width="15.375" style="66" bestFit="1" customWidth="1"/>
    <col min="15875" max="15878" width="17.625" style="66" customWidth="1"/>
    <col min="15879" max="15879" width="14.125" style="66" customWidth="1"/>
    <col min="15880" max="15880" width="13.625" style="66" bestFit="1" customWidth="1"/>
    <col min="15881" max="15881" width="16" style="66" bestFit="1" customWidth="1"/>
    <col min="15882" max="15882" width="12.375" style="66" bestFit="1" customWidth="1"/>
    <col min="15883" max="16126" width="9.375" style="66"/>
    <col min="16127" max="16127" width="12.625" style="66" customWidth="1"/>
    <col min="16128" max="16128" width="21.625" style="66" customWidth="1"/>
    <col min="16129" max="16129" width="11.375" style="66" customWidth="1"/>
    <col min="16130" max="16130" width="15.375" style="66" bestFit="1" customWidth="1"/>
    <col min="16131" max="16134" width="17.625" style="66" customWidth="1"/>
    <col min="16135" max="16135" width="14.125" style="66" customWidth="1"/>
    <col min="16136" max="16136" width="13.625" style="66" bestFit="1" customWidth="1"/>
    <col min="16137" max="16137" width="16" style="66" bestFit="1" customWidth="1"/>
    <col min="16138" max="16138" width="12.375" style="66" bestFit="1" customWidth="1"/>
    <col min="16139" max="16384" width="9.375" style="66"/>
  </cols>
  <sheetData>
    <row r="1" spans="1:8" s="13" customFormat="1" x14ac:dyDescent="0.2">
      <c r="B1" s="167" t="str">
        <f>'5-6-7'!B1:F1</f>
        <v>شركة الحل الأسرع للنقليات</v>
      </c>
      <c r="C1" s="167"/>
      <c r="D1" s="167"/>
      <c r="E1" s="167"/>
      <c r="F1" s="167"/>
      <c r="G1" s="167"/>
      <c r="H1" s="167"/>
    </row>
    <row r="2" spans="1:8" s="13" customFormat="1" x14ac:dyDescent="0.2">
      <c r="B2" s="168" t="str">
        <f>'5-6-7'!B2:F2</f>
        <v xml:space="preserve">شركة الشخص الواحد - ذات مسئولية محدودة أجنبية </v>
      </c>
      <c r="C2" s="168"/>
      <c r="D2" s="168"/>
      <c r="E2" s="168"/>
      <c r="F2" s="168"/>
      <c r="G2" s="168"/>
      <c r="H2" s="168"/>
    </row>
    <row r="3" spans="1:8" s="13" customFormat="1" x14ac:dyDescent="0.2">
      <c r="B3" s="167" t="str">
        <f>'5-6-7'!B3:F3</f>
        <v>إيضاحات حول القوائم المالية عن السنة المنتهية في 31 ديسمبر 2024م</v>
      </c>
      <c r="C3" s="167"/>
      <c r="D3" s="167"/>
      <c r="E3" s="167"/>
      <c r="F3" s="167"/>
      <c r="G3" s="167"/>
      <c r="H3" s="167"/>
    </row>
    <row r="4" spans="1:8" s="13" customFormat="1" x14ac:dyDescent="0.2">
      <c r="B4" s="169" t="str">
        <f>'5-6-7'!B4:F4</f>
        <v>(جميع المبالغ بالريال السعودي)</v>
      </c>
      <c r="C4" s="169"/>
      <c r="D4" s="169"/>
      <c r="E4" s="169"/>
      <c r="F4" s="169"/>
      <c r="G4" s="169"/>
      <c r="H4" s="169"/>
    </row>
    <row r="5" spans="1:8" s="13" customFormat="1" ht="11.25" customHeight="1" x14ac:dyDescent="0.2">
      <c r="B5" s="16"/>
      <c r="C5" s="16"/>
      <c r="D5" s="16"/>
      <c r="E5" s="16"/>
      <c r="F5" s="16"/>
      <c r="G5" s="16"/>
      <c r="H5" s="16"/>
    </row>
    <row r="6" spans="1:8" s="61" customFormat="1" x14ac:dyDescent="0.2">
      <c r="B6" s="178" t="s">
        <v>181</v>
      </c>
      <c r="C6" s="178"/>
      <c r="D6" s="178"/>
      <c r="F6" s="9" t="str">
        <f>'12-13'!H16</f>
        <v>31 ديسمبر 2024م</v>
      </c>
      <c r="H6" s="9" t="str">
        <f>'المركز المالي'!G6</f>
        <v>31 ديسمبر 2023م</v>
      </c>
    </row>
    <row r="7" spans="1:8" s="63" customFormat="1" ht="27.75" customHeight="1" x14ac:dyDescent="0.2">
      <c r="B7" s="177" t="s">
        <v>201</v>
      </c>
      <c r="C7" s="177"/>
      <c r="D7" s="177"/>
      <c r="F7" s="17">
        <f>'ميزان المراجعة'!H5</f>
        <v>120000.46</v>
      </c>
      <c r="H7" s="17">
        <f>'ميزان المراجعة'!D5</f>
        <v>0</v>
      </c>
    </row>
    <row r="8" spans="1:8" s="63" customFormat="1" ht="27.75" customHeight="1" x14ac:dyDescent="0.2">
      <c r="B8" s="177" t="s">
        <v>35</v>
      </c>
      <c r="C8" s="177"/>
      <c r="D8" s="177"/>
      <c r="F8" s="17">
        <f>'ميزان المراجعة'!H24</f>
        <v>18246.870000000112</v>
      </c>
      <c r="H8" s="17">
        <f>'ميزان المراجعة'!D24</f>
        <v>5962</v>
      </c>
    </row>
    <row r="9" spans="1:8" s="63" customFormat="1" ht="27.75" customHeight="1" x14ac:dyDescent="0.2">
      <c r="B9" s="177" t="s">
        <v>73</v>
      </c>
      <c r="C9" s="177"/>
      <c r="D9" s="177"/>
      <c r="F9" s="17">
        <f>'ميزان المراجعة'!H25</f>
        <v>9000</v>
      </c>
      <c r="H9" s="17">
        <f>'ميزان المراجعة'!D25</f>
        <v>7311</v>
      </c>
    </row>
    <row r="10" spans="1:8" s="63" customFormat="1" ht="27.75" customHeight="1" x14ac:dyDescent="0.2">
      <c r="B10" s="64" t="s">
        <v>98</v>
      </c>
      <c r="C10" s="64"/>
      <c r="D10" s="64"/>
      <c r="F10" s="17">
        <f>'ميزان المراجعة'!H6</f>
        <v>0</v>
      </c>
      <c r="H10" s="17">
        <f>'ميزان المراجعة'!D6</f>
        <v>6951.25</v>
      </c>
    </row>
    <row r="11" spans="1:8" s="65" customFormat="1" ht="27.75" customHeight="1" thickBot="1" x14ac:dyDescent="0.25">
      <c r="B11" s="64"/>
      <c r="C11" s="64"/>
      <c r="D11" s="64"/>
      <c r="F11" s="50">
        <f>ROUND(SUM(F7:F10),0)</f>
        <v>147247</v>
      </c>
      <c r="H11" s="50">
        <f>ROUND(SUM(H7:H10),0)</f>
        <v>20224</v>
      </c>
    </row>
    <row r="12" spans="1:8" s="13" customFormat="1" ht="16.5" customHeight="1" thickTop="1" x14ac:dyDescent="0.2"/>
    <row r="13" spans="1:8" s="13" customFormat="1" x14ac:dyDescent="0.2">
      <c r="A13" s="66"/>
      <c r="B13" s="18" t="s">
        <v>182</v>
      </c>
      <c r="C13" s="18"/>
      <c r="D13" s="17"/>
      <c r="E13" s="17"/>
      <c r="F13" s="16"/>
      <c r="G13" s="16"/>
      <c r="H13" s="16"/>
    </row>
    <row r="14" spans="1:8" s="13" customFormat="1" ht="24" customHeight="1" x14ac:dyDescent="0.2">
      <c r="A14" s="63"/>
      <c r="B14" s="18" t="s">
        <v>36</v>
      </c>
      <c r="C14" s="67"/>
      <c r="D14" s="53"/>
      <c r="F14" s="9" t="str">
        <f>'9-10-11'!F6</f>
        <v>31 ديسمبر 2024م</v>
      </c>
      <c r="G14" s="16"/>
      <c r="H14" s="9" t="str">
        <f>'9-10-11'!H6</f>
        <v>31 ديسمبر 2023م</v>
      </c>
    </row>
    <row r="15" spans="1:8" s="13" customFormat="1" ht="24" customHeight="1" x14ac:dyDescent="0.2">
      <c r="B15" s="68" t="str">
        <f>'قائمة الدخل '!B15</f>
        <v xml:space="preserve">الخسارة قبل ضريبة الدخل </v>
      </c>
      <c r="C15" s="68"/>
      <c r="D15" s="68"/>
      <c r="F15" s="17">
        <f>'قائمة الدخل '!E15</f>
        <v>-140557</v>
      </c>
      <c r="G15" s="16"/>
      <c r="H15" s="17">
        <f>'قائمة الدخل '!G15</f>
        <v>-21181</v>
      </c>
    </row>
    <row r="16" spans="1:8" s="13" customFormat="1" ht="24" customHeight="1" x14ac:dyDescent="0.2">
      <c r="B16" s="15" t="s">
        <v>55</v>
      </c>
      <c r="C16" s="15"/>
      <c r="D16" s="15"/>
      <c r="F16" s="17">
        <f>-4685</f>
        <v>-4685</v>
      </c>
      <c r="G16" s="16"/>
      <c r="H16" s="17">
        <v>10840</v>
      </c>
    </row>
    <row r="17" spans="2:11" s="19" customFormat="1" ht="24" customHeight="1" x14ac:dyDescent="0.2">
      <c r="B17" s="18" t="s">
        <v>202</v>
      </c>
      <c r="C17" s="18"/>
      <c r="D17" s="18"/>
      <c r="F17" s="20">
        <f>SUM(F15:F16)</f>
        <v>-145242</v>
      </c>
      <c r="G17" s="16"/>
      <c r="H17" s="20">
        <f>SUM(H15:H16)</f>
        <v>-10341</v>
      </c>
    </row>
    <row r="18" spans="2:11" s="13" customFormat="1" ht="24" customHeight="1" thickBot="1" x14ac:dyDescent="0.25">
      <c r="B18" s="18" t="s">
        <v>203</v>
      </c>
      <c r="C18" s="18"/>
      <c r="D18" s="53"/>
      <c r="F18" s="50">
        <v>0</v>
      </c>
      <c r="G18" s="16"/>
      <c r="H18" s="50">
        <v>0</v>
      </c>
    </row>
    <row r="19" spans="2:11" s="13" customFormat="1" ht="21" thickTop="1" x14ac:dyDescent="0.2">
      <c r="B19" s="112" t="s">
        <v>81</v>
      </c>
      <c r="C19" s="16"/>
      <c r="D19" s="16"/>
      <c r="F19" s="16"/>
      <c r="G19" s="16"/>
      <c r="H19" s="16"/>
    </row>
    <row r="20" spans="2:11" s="13" customFormat="1" ht="39.75" customHeight="1" x14ac:dyDescent="0.2">
      <c r="B20" s="180" t="s">
        <v>219</v>
      </c>
      <c r="C20" s="180"/>
      <c r="D20" s="180"/>
      <c r="E20" s="180"/>
      <c r="F20" s="180"/>
      <c r="G20" s="180"/>
      <c r="H20" s="180"/>
      <c r="I20" s="111"/>
      <c r="J20" s="111"/>
      <c r="K20" s="110"/>
    </row>
    <row r="21" spans="2:11" s="13" customFormat="1" ht="9.75" customHeight="1" x14ac:dyDescent="0.2">
      <c r="B21" s="147"/>
      <c r="C21" s="147"/>
      <c r="D21" s="147"/>
      <c r="E21" s="147"/>
      <c r="F21" s="147"/>
      <c r="G21" s="147"/>
      <c r="H21" s="147"/>
      <c r="I21" s="111"/>
      <c r="J21" s="111"/>
      <c r="K21" s="110"/>
    </row>
    <row r="22" spans="2:11" ht="27" customHeight="1" x14ac:dyDescent="0.2">
      <c r="B22" s="53" t="s">
        <v>183</v>
      </c>
      <c r="C22" s="53"/>
      <c r="F22" s="9" t="str">
        <f>F14</f>
        <v>31 ديسمبر 2024م</v>
      </c>
      <c r="H22" s="9" t="str">
        <f>H14</f>
        <v>31 ديسمبر 2023م</v>
      </c>
    </row>
    <row r="23" spans="2:11" ht="27" customHeight="1" x14ac:dyDescent="0.2">
      <c r="B23" s="64" t="s">
        <v>220</v>
      </c>
      <c r="C23" s="64"/>
      <c r="F23" s="17">
        <f>H25</f>
        <v>840</v>
      </c>
      <c r="H23" s="17">
        <v>0</v>
      </c>
    </row>
    <row r="24" spans="2:11" ht="27" customHeight="1" x14ac:dyDescent="0.2">
      <c r="B24" s="64" t="s">
        <v>221</v>
      </c>
      <c r="C24" s="64"/>
      <c r="F24" s="17">
        <f>'ميزان المراجعة'!F27</f>
        <v>3250</v>
      </c>
      <c r="H24" s="17">
        <v>840</v>
      </c>
    </row>
    <row r="25" spans="2:11" ht="27" customHeight="1" thickBot="1" x14ac:dyDescent="0.25">
      <c r="B25" s="64"/>
      <c r="C25" s="64"/>
      <c r="F25" s="50">
        <f>ROUND(SUM(F23:F24),0)</f>
        <v>4090</v>
      </c>
      <c r="H25" s="50">
        <f>ROUND(SUM(H23:H24),0)</f>
        <v>840</v>
      </c>
    </row>
    <row r="26" spans="2:11" ht="12" customHeight="1" thickTop="1" x14ac:dyDescent="0.2">
      <c r="B26" s="145"/>
      <c r="C26" s="145"/>
      <c r="F26" s="138"/>
      <c r="H26" s="138"/>
    </row>
    <row r="27" spans="2:11" ht="63" customHeight="1" x14ac:dyDescent="0.2">
      <c r="B27" s="179" t="s">
        <v>82</v>
      </c>
      <c r="C27" s="179"/>
      <c r="D27" s="179"/>
      <c r="E27" s="179"/>
      <c r="F27" s="179"/>
      <c r="G27" s="179"/>
      <c r="H27" s="179"/>
      <c r="I27" s="109"/>
      <c r="J27" s="109"/>
    </row>
    <row r="28" spans="2:11" ht="21" customHeight="1" x14ac:dyDescent="0.2">
      <c r="B28" s="163"/>
      <c r="C28" s="163"/>
      <c r="D28" s="163"/>
      <c r="E28" s="163"/>
      <c r="F28" s="163"/>
      <c r="G28" s="163"/>
      <c r="H28" s="163"/>
      <c r="I28" s="109"/>
      <c r="J28" s="109"/>
    </row>
    <row r="29" spans="2:11" x14ac:dyDescent="0.2">
      <c r="B29" s="143"/>
      <c r="C29" s="143"/>
      <c r="D29" s="143"/>
      <c r="E29" s="143"/>
      <c r="F29" s="143"/>
      <c r="G29" s="143"/>
      <c r="H29" s="143"/>
      <c r="I29" s="109"/>
      <c r="J29" s="109"/>
    </row>
    <row r="30" spans="2:11" s="51" customFormat="1" x14ac:dyDescent="0.2">
      <c r="B30" s="53"/>
      <c r="G30" s="16"/>
      <c r="H30" s="52"/>
    </row>
    <row r="31" spans="2:11" x14ac:dyDescent="0.2">
      <c r="B31" s="172">
        <v>18</v>
      </c>
      <c r="C31" s="172"/>
      <c r="D31" s="172"/>
      <c r="E31" s="172"/>
      <c r="F31" s="172"/>
      <c r="G31" s="172"/>
      <c r="H31" s="172"/>
    </row>
  </sheetData>
  <customSheetViews>
    <customSheetView guid="{C4C54333-0C8B-484B-8210-F3D7E510C081}" scale="175" showGridLines="0" topLeftCell="B10">
      <selection activeCell="D11" sqref="D11"/>
      <colBreaks count="1" manualBreakCount="1">
        <brk id="7" max="22" man="1"/>
      </colBreaks>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1">
    <mergeCell ref="B31:H31"/>
    <mergeCell ref="B1:H1"/>
    <mergeCell ref="B2:H2"/>
    <mergeCell ref="B3:H3"/>
    <mergeCell ref="B4:H4"/>
    <mergeCell ref="B7:D7"/>
    <mergeCell ref="B9:D9"/>
    <mergeCell ref="B6:D6"/>
    <mergeCell ref="B8:D8"/>
    <mergeCell ref="B27:H27"/>
    <mergeCell ref="B20:H20"/>
  </mergeCells>
  <printOptions horizontalCentered="1"/>
  <pageMargins left="0" right="0.59055118110236227" top="0.62992125984251968" bottom="0" header="0" footer="0"/>
  <pageSetup paperSize="9" firstPageNumber="5" orientation="portrait" useFirstPageNumber="1" r:id="rId2"/>
  <headerFooter alignWithMargins="0"/>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L34"/>
  <sheetViews>
    <sheetView showGridLines="0" rightToLeft="1" view="pageBreakPreview" topLeftCell="A16" zoomScale="115" zoomScaleNormal="115" zoomScaleSheetLayoutView="115" workbookViewId="0">
      <selection activeCell="A28" sqref="A28:XFD29"/>
    </sheetView>
  </sheetViews>
  <sheetFormatPr defaultColWidth="9.375" defaultRowHeight="20.25" x14ac:dyDescent="0.2"/>
  <cols>
    <col min="1" max="1" width="1.875" style="13" customWidth="1"/>
    <col min="2" max="2" width="28.625" style="13" customWidth="1"/>
    <col min="3" max="3" width="1.375" style="13" customWidth="1"/>
    <col min="4" max="4" width="9.375" style="13" customWidth="1"/>
    <col min="5" max="5" width="1.125" style="14" customWidth="1"/>
    <col min="6" max="6" width="11.5" style="14" customWidth="1"/>
    <col min="7" max="7" width="1.625" style="14" customWidth="1"/>
    <col min="8" max="8" width="13" style="14" customWidth="1"/>
    <col min="9" max="9" width="1" style="13" customWidth="1"/>
    <col min="10" max="10" width="12.625" style="13" customWidth="1"/>
    <col min="11" max="254" width="9.375" style="13"/>
    <col min="255" max="255" width="12.625" style="13" customWidth="1"/>
    <col min="256" max="256" width="34.625" style="13" customWidth="1"/>
    <col min="257" max="257" width="2.375" style="13" customWidth="1"/>
    <col min="258" max="258" width="8.625" style="13" customWidth="1"/>
    <col min="259" max="259" width="8.375" style="13" customWidth="1"/>
    <col min="260" max="261" width="17.625" style="13" customWidth="1"/>
    <col min="262" max="262" width="0.375" style="13" customWidth="1"/>
    <col min="263" max="263" width="12.375" style="13" bestFit="1" customWidth="1"/>
    <col min="264" max="510" width="9.375" style="13"/>
    <col min="511" max="511" width="12.625" style="13" customWidth="1"/>
    <col min="512" max="512" width="34.625" style="13" customWidth="1"/>
    <col min="513" max="513" width="2.375" style="13" customWidth="1"/>
    <col min="514" max="514" width="8.625" style="13" customWidth="1"/>
    <col min="515" max="515" width="8.375" style="13" customWidth="1"/>
    <col min="516" max="517" width="17.625" style="13" customWidth="1"/>
    <col min="518" max="518" width="0.375" style="13" customWidth="1"/>
    <col min="519" max="519" width="12.375" style="13" bestFit="1" customWidth="1"/>
    <col min="520" max="766" width="9.375" style="13"/>
    <col min="767" max="767" width="12.625" style="13" customWidth="1"/>
    <col min="768" max="768" width="34.625" style="13" customWidth="1"/>
    <col min="769" max="769" width="2.375" style="13" customWidth="1"/>
    <col min="770" max="770" width="8.625" style="13" customWidth="1"/>
    <col min="771" max="771" width="8.375" style="13" customWidth="1"/>
    <col min="772" max="773" width="17.625" style="13" customWidth="1"/>
    <col min="774" max="774" width="0.375" style="13" customWidth="1"/>
    <col min="775" max="775" width="12.375" style="13" bestFit="1" customWidth="1"/>
    <col min="776" max="1022" width="9.375" style="13"/>
    <col min="1023" max="1023" width="12.625" style="13" customWidth="1"/>
    <col min="1024" max="1024" width="34.625" style="13" customWidth="1"/>
    <col min="1025" max="1025" width="2.375" style="13" customWidth="1"/>
    <col min="1026" max="1026" width="8.625" style="13" customWidth="1"/>
    <col min="1027" max="1027" width="8.375" style="13" customWidth="1"/>
    <col min="1028" max="1029" width="17.625" style="13" customWidth="1"/>
    <col min="1030" max="1030" width="0.375" style="13" customWidth="1"/>
    <col min="1031" max="1031" width="12.375" style="13" bestFit="1" customWidth="1"/>
    <col min="1032" max="1278" width="9.375" style="13"/>
    <col min="1279" max="1279" width="12.625" style="13" customWidth="1"/>
    <col min="1280" max="1280" width="34.625" style="13" customWidth="1"/>
    <col min="1281" max="1281" width="2.375" style="13" customWidth="1"/>
    <col min="1282" max="1282" width="8.625" style="13" customWidth="1"/>
    <col min="1283" max="1283" width="8.375" style="13" customWidth="1"/>
    <col min="1284" max="1285" width="17.625" style="13" customWidth="1"/>
    <col min="1286" max="1286" width="0.375" style="13" customWidth="1"/>
    <col min="1287" max="1287" width="12.375" style="13" bestFit="1" customWidth="1"/>
    <col min="1288" max="1534" width="9.375" style="13"/>
    <col min="1535" max="1535" width="12.625" style="13" customWidth="1"/>
    <col min="1536" max="1536" width="34.625" style="13" customWidth="1"/>
    <col min="1537" max="1537" width="2.375" style="13" customWidth="1"/>
    <col min="1538" max="1538" width="8.625" style="13" customWidth="1"/>
    <col min="1539" max="1539" width="8.375" style="13" customWidth="1"/>
    <col min="1540" max="1541" width="17.625" style="13" customWidth="1"/>
    <col min="1542" max="1542" width="0.375" style="13" customWidth="1"/>
    <col min="1543" max="1543" width="12.375" style="13" bestFit="1" customWidth="1"/>
    <col min="1544" max="1790" width="9.375" style="13"/>
    <col min="1791" max="1791" width="12.625" style="13" customWidth="1"/>
    <col min="1792" max="1792" width="34.625" style="13" customWidth="1"/>
    <col min="1793" max="1793" width="2.375" style="13" customWidth="1"/>
    <col min="1794" max="1794" width="8.625" style="13" customWidth="1"/>
    <col min="1795" max="1795" width="8.375" style="13" customWidth="1"/>
    <col min="1796" max="1797" width="17.625" style="13" customWidth="1"/>
    <col min="1798" max="1798" width="0.375" style="13" customWidth="1"/>
    <col min="1799" max="1799" width="12.375" style="13" bestFit="1" customWidth="1"/>
    <col min="1800" max="2046" width="9.375" style="13"/>
    <col min="2047" max="2047" width="12.625" style="13" customWidth="1"/>
    <col min="2048" max="2048" width="34.625" style="13" customWidth="1"/>
    <col min="2049" max="2049" width="2.375" style="13" customWidth="1"/>
    <col min="2050" max="2050" width="8.625" style="13" customWidth="1"/>
    <col min="2051" max="2051" width="8.375" style="13" customWidth="1"/>
    <col min="2052" max="2053" width="17.625" style="13" customWidth="1"/>
    <col min="2054" max="2054" width="0.375" style="13" customWidth="1"/>
    <col min="2055" max="2055" width="12.375" style="13" bestFit="1" customWidth="1"/>
    <col min="2056" max="2302" width="9.375" style="13"/>
    <col min="2303" max="2303" width="12.625" style="13" customWidth="1"/>
    <col min="2304" max="2304" width="34.625" style="13" customWidth="1"/>
    <col min="2305" max="2305" width="2.375" style="13" customWidth="1"/>
    <col min="2306" max="2306" width="8.625" style="13" customWidth="1"/>
    <col min="2307" max="2307" width="8.375" style="13" customWidth="1"/>
    <col min="2308" max="2309" width="17.625" style="13" customWidth="1"/>
    <col min="2310" max="2310" width="0.375" style="13" customWidth="1"/>
    <col min="2311" max="2311" width="12.375" style="13" bestFit="1" customWidth="1"/>
    <col min="2312" max="2558" width="9.375" style="13"/>
    <col min="2559" max="2559" width="12.625" style="13" customWidth="1"/>
    <col min="2560" max="2560" width="34.625" style="13" customWidth="1"/>
    <col min="2561" max="2561" width="2.375" style="13" customWidth="1"/>
    <col min="2562" max="2562" width="8.625" style="13" customWidth="1"/>
    <col min="2563" max="2563" width="8.375" style="13" customWidth="1"/>
    <col min="2564" max="2565" width="17.625" style="13" customWidth="1"/>
    <col min="2566" max="2566" width="0.375" style="13" customWidth="1"/>
    <col min="2567" max="2567" width="12.375" style="13" bestFit="1" customWidth="1"/>
    <col min="2568" max="2814" width="9.375" style="13"/>
    <col min="2815" max="2815" width="12.625" style="13" customWidth="1"/>
    <col min="2816" max="2816" width="34.625" style="13" customWidth="1"/>
    <col min="2817" max="2817" width="2.375" style="13" customWidth="1"/>
    <col min="2818" max="2818" width="8.625" style="13" customWidth="1"/>
    <col min="2819" max="2819" width="8.375" style="13" customWidth="1"/>
    <col min="2820" max="2821" width="17.625" style="13" customWidth="1"/>
    <col min="2822" max="2822" width="0.375" style="13" customWidth="1"/>
    <col min="2823" max="2823" width="12.375" style="13" bestFit="1" customWidth="1"/>
    <col min="2824" max="3070" width="9.375" style="13"/>
    <col min="3071" max="3071" width="12.625" style="13" customWidth="1"/>
    <col min="3072" max="3072" width="34.625" style="13" customWidth="1"/>
    <col min="3073" max="3073" width="2.375" style="13" customWidth="1"/>
    <col min="3074" max="3074" width="8.625" style="13" customWidth="1"/>
    <col min="3075" max="3075" width="8.375" style="13" customWidth="1"/>
    <col min="3076" max="3077" width="17.625" style="13" customWidth="1"/>
    <col min="3078" max="3078" width="0.375" style="13" customWidth="1"/>
    <col min="3079" max="3079" width="12.375" style="13" bestFit="1" customWidth="1"/>
    <col min="3080" max="3326" width="9.375" style="13"/>
    <col min="3327" max="3327" width="12.625" style="13" customWidth="1"/>
    <col min="3328" max="3328" width="34.625" style="13" customWidth="1"/>
    <col min="3329" max="3329" width="2.375" style="13" customWidth="1"/>
    <col min="3330" max="3330" width="8.625" style="13" customWidth="1"/>
    <col min="3331" max="3331" width="8.375" style="13" customWidth="1"/>
    <col min="3332" max="3333" width="17.625" style="13" customWidth="1"/>
    <col min="3334" max="3334" width="0.375" style="13" customWidth="1"/>
    <col min="3335" max="3335" width="12.375" style="13" bestFit="1" customWidth="1"/>
    <col min="3336" max="3582" width="9.375" style="13"/>
    <col min="3583" max="3583" width="12.625" style="13" customWidth="1"/>
    <col min="3584" max="3584" width="34.625" style="13" customWidth="1"/>
    <col min="3585" max="3585" width="2.375" style="13" customWidth="1"/>
    <col min="3586" max="3586" width="8.625" style="13" customWidth="1"/>
    <col min="3587" max="3587" width="8.375" style="13" customWidth="1"/>
    <col min="3588" max="3589" width="17.625" style="13" customWidth="1"/>
    <col min="3590" max="3590" width="0.375" style="13" customWidth="1"/>
    <col min="3591" max="3591" width="12.375" style="13" bestFit="1" customWidth="1"/>
    <col min="3592" max="3838" width="9.375" style="13"/>
    <col min="3839" max="3839" width="12.625" style="13" customWidth="1"/>
    <col min="3840" max="3840" width="34.625" style="13" customWidth="1"/>
    <col min="3841" max="3841" width="2.375" style="13" customWidth="1"/>
    <col min="3842" max="3842" width="8.625" style="13" customWidth="1"/>
    <col min="3843" max="3843" width="8.375" style="13" customWidth="1"/>
    <col min="3844" max="3845" width="17.625" style="13" customWidth="1"/>
    <col min="3846" max="3846" width="0.375" style="13" customWidth="1"/>
    <col min="3847" max="3847" width="12.375" style="13" bestFit="1" customWidth="1"/>
    <col min="3848" max="4094" width="9.375" style="13"/>
    <col min="4095" max="4095" width="12.625" style="13" customWidth="1"/>
    <col min="4096" max="4096" width="34.625" style="13" customWidth="1"/>
    <col min="4097" max="4097" width="2.375" style="13" customWidth="1"/>
    <col min="4098" max="4098" width="8.625" style="13" customWidth="1"/>
    <col min="4099" max="4099" width="8.375" style="13" customWidth="1"/>
    <col min="4100" max="4101" width="17.625" style="13" customWidth="1"/>
    <col min="4102" max="4102" width="0.375" style="13" customWidth="1"/>
    <col min="4103" max="4103" width="12.375" style="13" bestFit="1" customWidth="1"/>
    <col min="4104" max="4350" width="9.375" style="13"/>
    <col min="4351" max="4351" width="12.625" style="13" customWidth="1"/>
    <col min="4352" max="4352" width="34.625" style="13" customWidth="1"/>
    <col min="4353" max="4353" width="2.375" style="13" customWidth="1"/>
    <col min="4354" max="4354" width="8.625" style="13" customWidth="1"/>
    <col min="4355" max="4355" width="8.375" style="13" customWidth="1"/>
    <col min="4356" max="4357" width="17.625" style="13" customWidth="1"/>
    <col min="4358" max="4358" width="0.375" style="13" customWidth="1"/>
    <col min="4359" max="4359" width="12.375" style="13" bestFit="1" customWidth="1"/>
    <col min="4360" max="4606" width="9.375" style="13"/>
    <col min="4607" max="4607" width="12.625" style="13" customWidth="1"/>
    <col min="4608" max="4608" width="34.625" style="13" customWidth="1"/>
    <col min="4609" max="4609" width="2.375" style="13" customWidth="1"/>
    <col min="4610" max="4610" width="8.625" style="13" customWidth="1"/>
    <col min="4611" max="4611" width="8.375" style="13" customWidth="1"/>
    <col min="4612" max="4613" width="17.625" style="13" customWidth="1"/>
    <col min="4614" max="4614" width="0.375" style="13" customWidth="1"/>
    <col min="4615" max="4615" width="12.375" style="13" bestFit="1" customWidth="1"/>
    <col min="4616" max="4862" width="9.375" style="13"/>
    <col min="4863" max="4863" width="12.625" style="13" customWidth="1"/>
    <col min="4864" max="4864" width="34.625" style="13" customWidth="1"/>
    <col min="4865" max="4865" width="2.375" style="13" customWidth="1"/>
    <col min="4866" max="4866" width="8.625" style="13" customWidth="1"/>
    <col min="4867" max="4867" width="8.375" style="13" customWidth="1"/>
    <col min="4868" max="4869" width="17.625" style="13" customWidth="1"/>
    <col min="4870" max="4870" width="0.375" style="13" customWidth="1"/>
    <col min="4871" max="4871" width="12.375" style="13" bestFit="1" customWidth="1"/>
    <col min="4872" max="5118" width="9.375" style="13"/>
    <col min="5119" max="5119" width="12.625" style="13" customWidth="1"/>
    <col min="5120" max="5120" width="34.625" style="13" customWidth="1"/>
    <col min="5121" max="5121" width="2.375" style="13" customWidth="1"/>
    <col min="5122" max="5122" width="8.625" style="13" customWidth="1"/>
    <col min="5123" max="5123" width="8.375" style="13" customWidth="1"/>
    <col min="5124" max="5125" width="17.625" style="13" customWidth="1"/>
    <col min="5126" max="5126" width="0.375" style="13" customWidth="1"/>
    <col min="5127" max="5127" width="12.375" style="13" bestFit="1" customWidth="1"/>
    <col min="5128" max="5374" width="9.375" style="13"/>
    <col min="5375" max="5375" width="12.625" style="13" customWidth="1"/>
    <col min="5376" max="5376" width="34.625" style="13" customWidth="1"/>
    <col min="5377" max="5377" width="2.375" style="13" customWidth="1"/>
    <col min="5378" max="5378" width="8.625" style="13" customWidth="1"/>
    <col min="5379" max="5379" width="8.375" style="13" customWidth="1"/>
    <col min="5380" max="5381" width="17.625" style="13" customWidth="1"/>
    <col min="5382" max="5382" width="0.375" style="13" customWidth="1"/>
    <col min="5383" max="5383" width="12.375" style="13" bestFit="1" customWidth="1"/>
    <col min="5384" max="5630" width="9.375" style="13"/>
    <col min="5631" max="5631" width="12.625" style="13" customWidth="1"/>
    <col min="5632" max="5632" width="34.625" style="13" customWidth="1"/>
    <col min="5633" max="5633" width="2.375" style="13" customWidth="1"/>
    <col min="5634" max="5634" width="8.625" style="13" customWidth="1"/>
    <col min="5635" max="5635" width="8.375" style="13" customWidth="1"/>
    <col min="5636" max="5637" width="17.625" style="13" customWidth="1"/>
    <col min="5638" max="5638" width="0.375" style="13" customWidth="1"/>
    <col min="5639" max="5639" width="12.375" style="13" bestFit="1" customWidth="1"/>
    <col min="5640" max="5886" width="9.375" style="13"/>
    <col min="5887" max="5887" width="12.625" style="13" customWidth="1"/>
    <col min="5888" max="5888" width="34.625" style="13" customWidth="1"/>
    <col min="5889" max="5889" width="2.375" style="13" customWidth="1"/>
    <col min="5890" max="5890" width="8.625" style="13" customWidth="1"/>
    <col min="5891" max="5891" width="8.375" style="13" customWidth="1"/>
    <col min="5892" max="5893" width="17.625" style="13" customWidth="1"/>
    <col min="5894" max="5894" width="0.375" style="13" customWidth="1"/>
    <col min="5895" max="5895" width="12.375" style="13" bestFit="1" customWidth="1"/>
    <col min="5896" max="6142" width="9.375" style="13"/>
    <col min="6143" max="6143" width="12.625" style="13" customWidth="1"/>
    <col min="6144" max="6144" width="34.625" style="13" customWidth="1"/>
    <col min="6145" max="6145" width="2.375" style="13" customWidth="1"/>
    <col min="6146" max="6146" width="8.625" style="13" customWidth="1"/>
    <col min="6147" max="6147" width="8.375" style="13" customWidth="1"/>
    <col min="6148" max="6149" width="17.625" style="13" customWidth="1"/>
    <col min="6150" max="6150" width="0.375" style="13" customWidth="1"/>
    <col min="6151" max="6151" width="12.375" style="13" bestFit="1" customWidth="1"/>
    <col min="6152" max="6398" width="9.375" style="13"/>
    <col min="6399" max="6399" width="12.625" style="13" customWidth="1"/>
    <col min="6400" max="6400" width="34.625" style="13" customWidth="1"/>
    <col min="6401" max="6401" width="2.375" style="13" customWidth="1"/>
    <col min="6402" max="6402" width="8.625" style="13" customWidth="1"/>
    <col min="6403" max="6403" width="8.375" style="13" customWidth="1"/>
    <col min="6404" max="6405" width="17.625" style="13" customWidth="1"/>
    <col min="6406" max="6406" width="0.375" style="13" customWidth="1"/>
    <col min="6407" max="6407" width="12.375" style="13" bestFit="1" customWidth="1"/>
    <col min="6408" max="6654" width="9.375" style="13"/>
    <col min="6655" max="6655" width="12.625" style="13" customWidth="1"/>
    <col min="6656" max="6656" width="34.625" style="13" customWidth="1"/>
    <col min="6657" max="6657" width="2.375" style="13" customWidth="1"/>
    <col min="6658" max="6658" width="8.625" style="13" customWidth="1"/>
    <col min="6659" max="6659" width="8.375" style="13" customWidth="1"/>
    <col min="6660" max="6661" width="17.625" style="13" customWidth="1"/>
    <col min="6662" max="6662" width="0.375" style="13" customWidth="1"/>
    <col min="6663" max="6663" width="12.375" style="13" bestFit="1" customWidth="1"/>
    <col min="6664" max="6910" width="9.375" style="13"/>
    <col min="6911" max="6911" width="12.625" style="13" customWidth="1"/>
    <col min="6912" max="6912" width="34.625" style="13" customWidth="1"/>
    <col min="6913" max="6913" width="2.375" style="13" customWidth="1"/>
    <col min="6914" max="6914" width="8.625" style="13" customWidth="1"/>
    <col min="6915" max="6915" width="8.375" style="13" customWidth="1"/>
    <col min="6916" max="6917" width="17.625" style="13" customWidth="1"/>
    <col min="6918" max="6918" width="0.375" style="13" customWidth="1"/>
    <col min="6919" max="6919" width="12.375" style="13" bestFit="1" customWidth="1"/>
    <col min="6920" max="7166" width="9.375" style="13"/>
    <col min="7167" max="7167" width="12.625" style="13" customWidth="1"/>
    <col min="7168" max="7168" width="34.625" style="13" customWidth="1"/>
    <col min="7169" max="7169" width="2.375" style="13" customWidth="1"/>
    <col min="7170" max="7170" width="8.625" style="13" customWidth="1"/>
    <col min="7171" max="7171" width="8.375" style="13" customWidth="1"/>
    <col min="7172" max="7173" width="17.625" style="13" customWidth="1"/>
    <col min="7174" max="7174" width="0.375" style="13" customWidth="1"/>
    <col min="7175" max="7175" width="12.375" style="13" bestFit="1" customWidth="1"/>
    <col min="7176" max="7422" width="9.375" style="13"/>
    <col min="7423" max="7423" width="12.625" style="13" customWidth="1"/>
    <col min="7424" max="7424" width="34.625" style="13" customWidth="1"/>
    <col min="7425" max="7425" width="2.375" style="13" customWidth="1"/>
    <col min="7426" max="7426" width="8.625" style="13" customWidth="1"/>
    <col min="7427" max="7427" width="8.375" style="13" customWidth="1"/>
    <col min="7428" max="7429" width="17.625" style="13" customWidth="1"/>
    <col min="7430" max="7430" width="0.375" style="13" customWidth="1"/>
    <col min="7431" max="7431" width="12.375" style="13" bestFit="1" customWidth="1"/>
    <col min="7432" max="7678" width="9.375" style="13"/>
    <col min="7679" max="7679" width="12.625" style="13" customWidth="1"/>
    <col min="7680" max="7680" width="34.625" style="13" customWidth="1"/>
    <col min="7681" max="7681" width="2.375" style="13" customWidth="1"/>
    <col min="7682" max="7682" width="8.625" style="13" customWidth="1"/>
    <col min="7683" max="7683" width="8.375" style="13" customWidth="1"/>
    <col min="7684" max="7685" width="17.625" style="13" customWidth="1"/>
    <col min="7686" max="7686" width="0.375" style="13" customWidth="1"/>
    <col min="7687" max="7687" width="12.375" style="13" bestFit="1" customWidth="1"/>
    <col min="7688" max="7934" width="9.375" style="13"/>
    <col min="7935" max="7935" width="12.625" style="13" customWidth="1"/>
    <col min="7936" max="7936" width="34.625" style="13" customWidth="1"/>
    <col min="7937" max="7937" width="2.375" style="13" customWidth="1"/>
    <col min="7938" max="7938" width="8.625" style="13" customWidth="1"/>
    <col min="7939" max="7939" width="8.375" style="13" customWidth="1"/>
    <col min="7940" max="7941" width="17.625" style="13" customWidth="1"/>
    <col min="7942" max="7942" width="0.375" style="13" customWidth="1"/>
    <col min="7943" max="7943" width="12.375" style="13" bestFit="1" customWidth="1"/>
    <col min="7944" max="8190" width="9.375" style="13"/>
    <col min="8191" max="8191" width="12.625" style="13" customWidth="1"/>
    <col min="8192" max="8192" width="34.625" style="13" customWidth="1"/>
    <col min="8193" max="8193" width="2.375" style="13" customWidth="1"/>
    <col min="8194" max="8194" width="8.625" style="13" customWidth="1"/>
    <col min="8195" max="8195" width="8.375" style="13" customWidth="1"/>
    <col min="8196" max="8197" width="17.625" style="13" customWidth="1"/>
    <col min="8198" max="8198" width="0.375" style="13" customWidth="1"/>
    <col min="8199" max="8199" width="12.375" style="13" bestFit="1" customWidth="1"/>
    <col min="8200" max="8446" width="9.375" style="13"/>
    <col min="8447" max="8447" width="12.625" style="13" customWidth="1"/>
    <col min="8448" max="8448" width="34.625" style="13" customWidth="1"/>
    <col min="8449" max="8449" width="2.375" style="13" customWidth="1"/>
    <col min="8450" max="8450" width="8.625" style="13" customWidth="1"/>
    <col min="8451" max="8451" width="8.375" style="13" customWidth="1"/>
    <col min="8452" max="8453" width="17.625" style="13" customWidth="1"/>
    <col min="8454" max="8454" width="0.375" style="13" customWidth="1"/>
    <col min="8455" max="8455" width="12.375" style="13" bestFit="1" customWidth="1"/>
    <col min="8456" max="8702" width="9.375" style="13"/>
    <col min="8703" max="8703" width="12.625" style="13" customWidth="1"/>
    <col min="8704" max="8704" width="34.625" style="13" customWidth="1"/>
    <col min="8705" max="8705" width="2.375" style="13" customWidth="1"/>
    <col min="8706" max="8706" width="8.625" style="13" customWidth="1"/>
    <col min="8707" max="8707" width="8.375" style="13" customWidth="1"/>
    <col min="8708" max="8709" width="17.625" style="13" customWidth="1"/>
    <col min="8710" max="8710" width="0.375" style="13" customWidth="1"/>
    <col min="8711" max="8711" width="12.375" style="13" bestFit="1" customWidth="1"/>
    <col min="8712" max="8958" width="9.375" style="13"/>
    <col min="8959" max="8959" width="12.625" style="13" customWidth="1"/>
    <col min="8960" max="8960" width="34.625" style="13" customWidth="1"/>
    <col min="8961" max="8961" width="2.375" style="13" customWidth="1"/>
    <col min="8962" max="8962" width="8.625" style="13" customWidth="1"/>
    <col min="8963" max="8963" width="8.375" style="13" customWidth="1"/>
    <col min="8964" max="8965" width="17.625" style="13" customWidth="1"/>
    <col min="8966" max="8966" width="0.375" style="13" customWidth="1"/>
    <col min="8967" max="8967" width="12.375" style="13" bestFit="1" customWidth="1"/>
    <col min="8968" max="9214" width="9.375" style="13"/>
    <col min="9215" max="9215" width="12.625" style="13" customWidth="1"/>
    <col min="9216" max="9216" width="34.625" style="13" customWidth="1"/>
    <col min="9217" max="9217" width="2.375" style="13" customWidth="1"/>
    <col min="9218" max="9218" width="8.625" style="13" customWidth="1"/>
    <col min="9219" max="9219" width="8.375" style="13" customWidth="1"/>
    <col min="9220" max="9221" width="17.625" style="13" customWidth="1"/>
    <col min="9222" max="9222" width="0.375" style="13" customWidth="1"/>
    <col min="9223" max="9223" width="12.375" style="13" bestFit="1" customWidth="1"/>
    <col min="9224" max="9470" width="9.375" style="13"/>
    <col min="9471" max="9471" width="12.625" style="13" customWidth="1"/>
    <col min="9472" max="9472" width="34.625" style="13" customWidth="1"/>
    <col min="9473" max="9473" width="2.375" style="13" customWidth="1"/>
    <col min="9474" max="9474" width="8.625" style="13" customWidth="1"/>
    <col min="9475" max="9475" width="8.375" style="13" customWidth="1"/>
    <col min="9476" max="9477" width="17.625" style="13" customWidth="1"/>
    <col min="9478" max="9478" width="0.375" style="13" customWidth="1"/>
    <col min="9479" max="9479" width="12.375" style="13" bestFit="1" customWidth="1"/>
    <col min="9480" max="9726" width="9.375" style="13"/>
    <col min="9727" max="9727" width="12.625" style="13" customWidth="1"/>
    <col min="9728" max="9728" width="34.625" style="13" customWidth="1"/>
    <col min="9729" max="9729" width="2.375" style="13" customWidth="1"/>
    <col min="9730" max="9730" width="8.625" style="13" customWidth="1"/>
    <col min="9731" max="9731" width="8.375" style="13" customWidth="1"/>
    <col min="9732" max="9733" width="17.625" style="13" customWidth="1"/>
    <col min="9734" max="9734" width="0.375" style="13" customWidth="1"/>
    <col min="9735" max="9735" width="12.375" style="13" bestFit="1" customWidth="1"/>
    <col min="9736" max="9982" width="9.375" style="13"/>
    <col min="9983" max="9983" width="12.625" style="13" customWidth="1"/>
    <col min="9984" max="9984" width="34.625" style="13" customWidth="1"/>
    <col min="9985" max="9985" width="2.375" style="13" customWidth="1"/>
    <col min="9986" max="9986" width="8.625" style="13" customWidth="1"/>
    <col min="9987" max="9987" width="8.375" style="13" customWidth="1"/>
    <col min="9988" max="9989" width="17.625" style="13" customWidth="1"/>
    <col min="9990" max="9990" width="0.375" style="13" customWidth="1"/>
    <col min="9991" max="9991" width="12.375" style="13" bestFit="1" customWidth="1"/>
    <col min="9992" max="10238" width="9.375" style="13"/>
    <col min="10239" max="10239" width="12.625" style="13" customWidth="1"/>
    <col min="10240" max="10240" width="34.625" style="13" customWidth="1"/>
    <col min="10241" max="10241" width="2.375" style="13" customWidth="1"/>
    <col min="10242" max="10242" width="8.625" style="13" customWidth="1"/>
    <col min="10243" max="10243" width="8.375" style="13" customWidth="1"/>
    <col min="10244" max="10245" width="17.625" style="13" customWidth="1"/>
    <col min="10246" max="10246" width="0.375" style="13" customWidth="1"/>
    <col min="10247" max="10247" width="12.375" style="13" bestFit="1" customWidth="1"/>
    <col min="10248" max="10494" width="9.375" style="13"/>
    <col min="10495" max="10495" width="12.625" style="13" customWidth="1"/>
    <col min="10496" max="10496" width="34.625" style="13" customWidth="1"/>
    <col min="10497" max="10497" width="2.375" style="13" customWidth="1"/>
    <col min="10498" max="10498" width="8.625" style="13" customWidth="1"/>
    <col min="10499" max="10499" width="8.375" style="13" customWidth="1"/>
    <col min="10500" max="10501" width="17.625" style="13" customWidth="1"/>
    <col min="10502" max="10502" width="0.375" style="13" customWidth="1"/>
    <col min="10503" max="10503" width="12.375" style="13" bestFit="1" customWidth="1"/>
    <col min="10504" max="10750" width="9.375" style="13"/>
    <col min="10751" max="10751" width="12.625" style="13" customWidth="1"/>
    <col min="10752" max="10752" width="34.625" style="13" customWidth="1"/>
    <col min="10753" max="10753" width="2.375" style="13" customWidth="1"/>
    <col min="10754" max="10754" width="8.625" style="13" customWidth="1"/>
    <col min="10755" max="10755" width="8.375" style="13" customWidth="1"/>
    <col min="10756" max="10757" width="17.625" style="13" customWidth="1"/>
    <col min="10758" max="10758" width="0.375" style="13" customWidth="1"/>
    <col min="10759" max="10759" width="12.375" style="13" bestFit="1" customWidth="1"/>
    <col min="10760" max="11006" width="9.375" style="13"/>
    <col min="11007" max="11007" width="12.625" style="13" customWidth="1"/>
    <col min="11008" max="11008" width="34.625" style="13" customWidth="1"/>
    <col min="11009" max="11009" width="2.375" style="13" customWidth="1"/>
    <col min="11010" max="11010" width="8.625" style="13" customWidth="1"/>
    <col min="11011" max="11011" width="8.375" style="13" customWidth="1"/>
    <col min="11012" max="11013" width="17.625" style="13" customWidth="1"/>
    <col min="11014" max="11014" width="0.375" style="13" customWidth="1"/>
    <col min="11015" max="11015" width="12.375" style="13" bestFit="1" customWidth="1"/>
    <col min="11016" max="11262" width="9.375" style="13"/>
    <col min="11263" max="11263" width="12.625" style="13" customWidth="1"/>
    <col min="11264" max="11264" width="34.625" style="13" customWidth="1"/>
    <col min="11265" max="11265" width="2.375" style="13" customWidth="1"/>
    <col min="11266" max="11266" width="8.625" style="13" customWidth="1"/>
    <col min="11267" max="11267" width="8.375" style="13" customWidth="1"/>
    <col min="11268" max="11269" width="17.625" style="13" customWidth="1"/>
    <col min="11270" max="11270" width="0.375" style="13" customWidth="1"/>
    <col min="11271" max="11271" width="12.375" style="13" bestFit="1" customWidth="1"/>
    <col min="11272" max="11518" width="9.375" style="13"/>
    <col min="11519" max="11519" width="12.625" style="13" customWidth="1"/>
    <col min="11520" max="11520" width="34.625" style="13" customWidth="1"/>
    <col min="11521" max="11521" width="2.375" style="13" customWidth="1"/>
    <col min="11522" max="11522" width="8.625" style="13" customWidth="1"/>
    <col min="11523" max="11523" width="8.375" style="13" customWidth="1"/>
    <col min="11524" max="11525" width="17.625" style="13" customWidth="1"/>
    <col min="11526" max="11526" width="0.375" style="13" customWidth="1"/>
    <col min="11527" max="11527" width="12.375" style="13" bestFit="1" customWidth="1"/>
    <col min="11528" max="11774" width="9.375" style="13"/>
    <col min="11775" max="11775" width="12.625" style="13" customWidth="1"/>
    <col min="11776" max="11776" width="34.625" style="13" customWidth="1"/>
    <col min="11777" max="11777" width="2.375" style="13" customWidth="1"/>
    <col min="11778" max="11778" width="8.625" style="13" customWidth="1"/>
    <col min="11779" max="11779" width="8.375" style="13" customWidth="1"/>
    <col min="11780" max="11781" width="17.625" style="13" customWidth="1"/>
    <col min="11782" max="11782" width="0.375" style="13" customWidth="1"/>
    <col min="11783" max="11783" width="12.375" style="13" bestFit="1" customWidth="1"/>
    <col min="11784" max="12030" width="9.375" style="13"/>
    <col min="12031" max="12031" width="12.625" style="13" customWidth="1"/>
    <col min="12032" max="12032" width="34.625" style="13" customWidth="1"/>
    <col min="12033" max="12033" width="2.375" style="13" customWidth="1"/>
    <col min="12034" max="12034" width="8.625" style="13" customWidth="1"/>
    <col min="12035" max="12035" width="8.375" style="13" customWidth="1"/>
    <col min="12036" max="12037" width="17.625" style="13" customWidth="1"/>
    <col min="12038" max="12038" width="0.375" style="13" customWidth="1"/>
    <col min="12039" max="12039" width="12.375" style="13" bestFit="1" customWidth="1"/>
    <col min="12040" max="12286" width="9.375" style="13"/>
    <col min="12287" max="12287" width="12.625" style="13" customWidth="1"/>
    <col min="12288" max="12288" width="34.625" style="13" customWidth="1"/>
    <col min="12289" max="12289" width="2.375" style="13" customWidth="1"/>
    <col min="12290" max="12290" width="8.625" style="13" customWidth="1"/>
    <col min="12291" max="12291" width="8.375" style="13" customWidth="1"/>
    <col min="12292" max="12293" width="17.625" style="13" customWidth="1"/>
    <col min="12294" max="12294" width="0.375" style="13" customWidth="1"/>
    <col min="12295" max="12295" width="12.375" style="13" bestFit="1" customWidth="1"/>
    <col min="12296" max="12542" width="9.375" style="13"/>
    <col min="12543" max="12543" width="12.625" style="13" customWidth="1"/>
    <col min="12544" max="12544" width="34.625" style="13" customWidth="1"/>
    <col min="12545" max="12545" width="2.375" style="13" customWidth="1"/>
    <col min="12546" max="12546" width="8.625" style="13" customWidth="1"/>
    <col min="12547" max="12547" width="8.375" style="13" customWidth="1"/>
    <col min="12548" max="12549" width="17.625" style="13" customWidth="1"/>
    <col min="12550" max="12550" width="0.375" style="13" customWidth="1"/>
    <col min="12551" max="12551" width="12.375" style="13" bestFit="1" customWidth="1"/>
    <col min="12552" max="12798" width="9.375" style="13"/>
    <col min="12799" max="12799" width="12.625" style="13" customWidth="1"/>
    <col min="12800" max="12800" width="34.625" style="13" customWidth="1"/>
    <col min="12801" max="12801" width="2.375" style="13" customWidth="1"/>
    <col min="12802" max="12802" width="8.625" style="13" customWidth="1"/>
    <col min="12803" max="12803" width="8.375" style="13" customWidth="1"/>
    <col min="12804" max="12805" width="17.625" style="13" customWidth="1"/>
    <col min="12806" max="12806" width="0.375" style="13" customWidth="1"/>
    <col min="12807" max="12807" width="12.375" style="13" bestFit="1" customWidth="1"/>
    <col min="12808" max="13054" width="9.375" style="13"/>
    <col min="13055" max="13055" width="12.625" style="13" customWidth="1"/>
    <col min="13056" max="13056" width="34.625" style="13" customWidth="1"/>
    <col min="13057" max="13057" width="2.375" style="13" customWidth="1"/>
    <col min="13058" max="13058" width="8.625" style="13" customWidth="1"/>
    <col min="13059" max="13059" width="8.375" style="13" customWidth="1"/>
    <col min="13060" max="13061" width="17.625" style="13" customWidth="1"/>
    <col min="13062" max="13062" width="0.375" style="13" customWidth="1"/>
    <col min="13063" max="13063" width="12.375" style="13" bestFit="1" customWidth="1"/>
    <col min="13064" max="13310" width="9.375" style="13"/>
    <col min="13311" max="13311" width="12.625" style="13" customWidth="1"/>
    <col min="13312" max="13312" width="34.625" style="13" customWidth="1"/>
    <col min="13313" max="13313" width="2.375" style="13" customWidth="1"/>
    <col min="13314" max="13314" width="8.625" style="13" customWidth="1"/>
    <col min="13315" max="13315" width="8.375" style="13" customWidth="1"/>
    <col min="13316" max="13317" width="17.625" style="13" customWidth="1"/>
    <col min="13318" max="13318" width="0.375" style="13" customWidth="1"/>
    <col min="13319" max="13319" width="12.375" style="13" bestFit="1" customWidth="1"/>
    <col min="13320" max="13566" width="9.375" style="13"/>
    <col min="13567" max="13567" width="12.625" style="13" customWidth="1"/>
    <col min="13568" max="13568" width="34.625" style="13" customWidth="1"/>
    <col min="13569" max="13569" width="2.375" style="13" customWidth="1"/>
    <col min="13570" max="13570" width="8.625" style="13" customWidth="1"/>
    <col min="13571" max="13571" width="8.375" style="13" customWidth="1"/>
    <col min="13572" max="13573" width="17.625" style="13" customWidth="1"/>
    <col min="13574" max="13574" width="0.375" style="13" customWidth="1"/>
    <col min="13575" max="13575" width="12.375" style="13" bestFit="1" customWidth="1"/>
    <col min="13576" max="13822" width="9.375" style="13"/>
    <col min="13823" max="13823" width="12.625" style="13" customWidth="1"/>
    <col min="13824" max="13824" width="34.625" style="13" customWidth="1"/>
    <col min="13825" max="13825" width="2.375" style="13" customWidth="1"/>
    <col min="13826" max="13826" width="8.625" style="13" customWidth="1"/>
    <col min="13827" max="13827" width="8.375" style="13" customWidth="1"/>
    <col min="13828" max="13829" width="17.625" style="13" customWidth="1"/>
    <col min="13830" max="13830" width="0.375" style="13" customWidth="1"/>
    <col min="13831" max="13831" width="12.375" style="13" bestFit="1" customWidth="1"/>
    <col min="13832" max="14078" width="9.375" style="13"/>
    <col min="14079" max="14079" width="12.625" style="13" customWidth="1"/>
    <col min="14080" max="14080" width="34.625" style="13" customWidth="1"/>
    <col min="14081" max="14081" width="2.375" style="13" customWidth="1"/>
    <col min="14082" max="14082" width="8.625" style="13" customWidth="1"/>
    <col min="14083" max="14083" width="8.375" style="13" customWidth="1"/>
    <col min="14084" max="14085" width="17.625" style="13" customWidth="1"/>
    <col min="14086" max="14086" width="0.375" style="13" customWidth="1"/>
    <col min="14087" max="14087" width="12.375" style="13" bestFit="1" customWidth="1"/>
    <col min="14088" max="14334" width="9.375" style="13"/>
    <col min="14335" max="14335" width="12.625" style="13" customWidth="1"/>
    <col min="14336" max="14336" width="34.625" style="13" customWidth="1"/>
    <col min="14337" max="14337" width="2.375" style="13" customWidth="1"/>
    <col min="14338" max="14338" width="8.625" style="13" customWidth="1"/>
    <col min="14339" max="14339" width="8.375" style="13" customWidth="1"/>
    <col min="14340" max="14341" width="17.625" style="13" customWidth="1"/>
    <col min="14342" max="14342" width="0.375" style="13" customWidth="1"/>
    <col min="14343" max="14343" width="12.375" style="13" bestFit="1" customWidth="1"/>
    <col min="14344" max="14590" width="9.375" style="13"/>
    <col min="14591" max="14591" width="12.625" style="13" customWidth="1"/>
    <col min="14592" max="14592" width="34.625" style="13" customWidth="1"/>
    <col min="14593" max="14593" width="2.375" style="13" customWidth="1"/>
    <col min="14594" max="14594" width="8.625" style="13" customWidth="1"/>
    <col min="14595" max="14595" width="8.375" style="13" customWidth="1"/>
    <col min="14596" max="14597" width="17.625" style="13" customWidth="1"/>
    <col min="14598" max="14598" width="0.375" style="13" customWidth="1"/>
    <col min="14599" max="14599" width="12.375" style="13" bestFit="1" customWidth="1"/>
    <col min="14600" max="14846" width="9.375" style="13"/>
    <col min="14847" max="14847" width="12.625" style="13" customWidth="1"/>
    <col min="14848" max="14848" width="34.625" style="13" customWidth="1"/>
    <col min="14849" max="14849" width="2.375" style="13" customWidth="1"/>
    <col min="14850" max="14850" width="8.625" style="13" customWidth="1"/>
    <col min="14851" max="14851" width="8.375" style="13" customWidth="1"/>
    <col min="14852" max="14853" width="17.625" style="13" customWidth="1"/>
    <col min="14854" max="14854" width="0.375" style="13" customWidth="1"/>
    <col min="14855" max="14855" width="12.375" style="13" bestFit="1" customWidth="1"/>
    <col min="14856" max="15102" width="9.375" style="13"/>
    <col min="15103" max="15103" width="12.625" style="13" customWidth="1"/>
    <col min="15104" max="15104" width="34.625" style="13" customWidth="1"/>
    <col min="15105" max="15105" width="2.375" style="13" customWidth="1"/>
    <col min="15106" max="15106" width="8.625" style="13" customWidth="1"/>
    <col min="15107" max="15107" width="8.375" style="13" customWidth="1"/>
    <col min="15108" max="15109" width="17.625" style="13" customWidth="1"/>
    <col min="15110" max="15110" width="0.375" style="13" customWidth="1"/>
    <col min="15111" max="15111" width="12.375" style="13" bestFit="1" customWidth="1"/>
    <col min="15112" max="15358" width="9.375" style="13"/>
    <col min="15359" max="15359" width="12.625" style="13" customWidth="1"/>
    <col min="15360" max="15360" width="34.625" style="13" customWidth="1"/>
    <col min="15361" max="15361" width="2.375" style="13" customWidth="1"/>
    <col min="15362" max="15362" width="8.625" style="13" customWidth="1"/>
    <col min="15363" max="15363" width="8.375" style="13" customWidth="1"/>
    <col min="15364" max="15365" width="17.625" style="13" customWidth="1"/>
    <col min="15366" max="15366" width="0.375" style="13" customWidth="1"/>
    <col min="15367" max="15367" width="12.375" style="13" bestFit="1" customWidth="1"/>
    <col min="15368" max="15614" width="9.375" style="13"/>
    <col min="15615" max="15615" width="12.625" style="13" customWidth="1"/>
    <col min="15616" max="15616" width="34.625" style="13" customWidth="1"/>
    <col min="15617" max="15617" width="2.375" style="13" customWidth="1"/>
    <col min="15618" max="15618" width="8.625" style="13" customWidth="1"/>
    <col min="15619" max="15619" width="8.375" style="13" customWidth="1"/>
    <col min="15620" max="15621" width="17.625" style="13" customWidth="1"/>
    <col min="15622" max="15622" width="0.375" style="13" customWidth="1"/>
    <col min="15623" max="15623" width="12.375" style="13" bestFit="1" customWidth="1"/>
    <col min="15624" max="15870" width="9.375" style="13"/>
    <col min="15871" max="15871" width="12.625" style="13" customWidth="1"/>
    <col min="15872" max="15872" width="34.625" style="13" customWidth="1"/>
    <col min="15873" max="15873" width="2.375" style="13" customWidth="1"/>
    <col min="15874" max="15874" width="8.625" style="13" customWidth="1"/>
    <col min="15875" max="15875" width="8.375" style="13" customWidth="1"/>
    <col min="15876" max="15877" width="17.625" style="13" customWidth="1"/>
    <col min="15878" max="15878" width="0.375" style="13" customWidth="1"/>
    <col min="15879" max="15879" width="12.375" style="13" bestFit="1" customWidth="1"/>
    <col min="15880" max="16126" width="9.375" style="13"/>
    <col min="16127" max="16127" width="12.625" style="13" customWidth="1"/>
    <col min="16128" max="16128" width="34.625" style="13" customWidth="1"/>
    <col min="16129" max="16129" width="2.375" style="13" customWidth="1"/>
    <col min="16130" max="16130" width="8.625" style="13" customWidth="1"/>
    <col min="16131" max="16131" width="8.375" style="13" customWidth="1"/>
    <col min="16132" max="16133" width="17.625" style="13" customWidth="1"/>
    <col min="16134" max="16134" width="0.375" style="13" customWidth="1"/>
    <col min="16135" max="16135" width="12.375" style="13" bestFit="1" customWidth="1"/>
    <col min="16136" max="16384" width="9.375" style="13"/>
  </cols>
  <sheetData>
    <row r="1" spans="2:11" x14ac:dyDescent="0.2">
      <c r="B1" s="167" t="str">
        <f>'5-6-7'!B1:F1</f>
        <v>شركة الحل الأسرع للنقليات</v>
      </c>
      <c r="C1" s="167"/>
      <c r="D1" s="167"/>
      <c r="E1" s="167"/>
      <c r="F1" s="167"/>
      <c r="G1" s="167"/>
      <c r="H1" s="167"/>
      <c r="I1" s="167"/>
      <c r="J1" s="167"/>
    </row>
    <row r="2" spans="2:11" x14ac:dyDescent="0.2">
      <c r="B2" s="173" t="str">
        <f>'5-6-7'!B2:F2</f>
        <v xml:space="preserve">شركة الشخص الواحد - ذات مسئولية محدودة أجنبية </v>
      </c>
      <c r="C2" s="173"/>
      <c r="D2" s="173"/>
      <c r="E2" s="173"/>
      <c r="F2" s="173"/>
      <c r="G2" s="173"/>
      <c r="H2" s="173"/>
      <c r="I2" s="173"/>
      <c r="J2" s="173"/>
    </row>
    <row r="3" spans="2:11" x14ac:dyDescent="0.2">
      <c r="B3" s="167" t="str">
        <f>'5-6-7'!B3:F3</f>
        <v>إيضاحات حول القوائم المالية عن السنة المنتهية في 31 ديسمبر 2024م</v>
      </c>
      <c r="C3" s="167"/>
      <c r="D3" s="167"/>
      <c r="E3" s="167"/>
      <c r="F3" s="167"/>
      <c r="G3" s="167"/>
      <c r="H3" s="167"/>
      <c r="I3" s="167"/>
      <c r="J3" s="167"/>
    </row>
    <row r="4" spans="2:11" x14ac:dyDescent="0.2">
      <c r="B4" s="174" t="s">
        <v>16</v>
      </c>
      <c r="C4" s="174"/>
      <c r="D4" s="174"/>
      <c r="E4" s="174"/>
      <c r="F4" s="174"/>
      <c r="G4" s="174"/>
      <c r="H4" s="174"/>
      <c r="I4" s="174"/>
      <c r="J4" s="174"/>
    </row>
    <row r="5" spans="2:11" x14ac:dyDescent="0.2">
      <c r="B5" s="139"/>
      <c r="C5" s="139"/>
      <c r="D5" s="139"/>
      <c r="E5" s="139"/>
      <c r="F5" s="139"/>
      <c r="G5" s="139"/>
      <c r="H5" s="139"/>
      <c r="I5" s="139"/>
      <c r="J5" s="139"/>
    </row>
    <row r="6" spans="2:11" x14ac:dyDescent="0.2">
      <c r="B6" s="181" t="s">
        <v>184</v>
      </c>
      <c r="C6" s="181"/>
      <c r="D6" s="80"/>
      <c r="E6" s="80"/>
      <c r="F6" s="80"/>
      <c r="G6" s="80"/>
      <c r="H6" s="80"/>
      <c r="I6" s="80"/>
      <c r="J6" s="80"/>
      <c r="K6" s="81"/>
    </row>
    <row r="7" spans="2:11" ht="69" customHeight="1" x14ac:dyDescent="0.2">
      <c r="B7" s="182" t="s">
        <v>204</v>
      </c>
      <c r="C7" s="182"/>
      <c r="D7" s="182"/>
      <c r="E7" s="182"/>
      <c r="F7" s="182"/>
      <c r="G7" s="182"/>
      <c r="H7" s="182"/>
      <c r="I7" s="182"/>
      <c r="J7" s="182"/>
      <c r="K7" s="6"/>
    </row>
    <row r="8" spans="2:11" x14ac:dyDescent="0.2">
      <c r="B8" s="183" t="s">
        <v>28</v>
      </c>
      <c r="C8" s="183"/>
      <c r="D8" s="183"/>
      <c r="E8" s="183"/>
      <c r="F8" s="183"/>
      <c r="G8" s="183"/>
      <c r="H8" s="183"/>
      <c r="I8" s="183"/>
      <c r="J8" s="183"/>
      <c r="K8" s="82"/>
    </row>
    <row r="9" spans="2:11" x14ac:dyDescent="0.2">
      <c r="B9" s="182" t="s">
        <v>76</v>
      </c>
      <c r="C9" s="182"/>
      <c r="D9" s="182"/>
      <c r="E9" s="182"/>
      <c r="F9" s="182"/>
      <c r="G9" s="182"/>
      <c r="H9" s="182"/>
      <c r="I9" s="182"/>
      <c r="J9" s="182"/>
      <c r="K9" s="6"/>
    </row>
    <row r="10" spans="2:11" ht="6.75" customHeight="1" x14ac:dyDescent="0.2">
      <c r="B10" s="3"/>
      <c r="C10" s="3"/>
      <c r="D10" s="3"/>
      <c r="E10" s="3"/>
      <c r="F10" s="3"/>
      <c r="G10" s="3"/>
      <c r="H10" s="3"/>
      <c r="I10" s="3"/>
      <c r="J10" s="6"/>
      <c r="K10" s="3"/>
    </row>
    <row r="11" spans="2:11" s="23" customFormat="1" x14ac:dyDescent="0.2">
      <c r="B11" s="189" t="s">
        <v>29</v>
      </c>
      <c r="D11" s="187" t="s">
        <v>30</v>
      </c>
      <c r="F11" s="187" t="s">
        <v>33</v>
      </c>
      <c r="H11" s="186" t="s">
        <v>31</v>
      </c>
      <c r="I11" s="186"/>
      <c r="J11" s="186"/>
      <c r="K11" s="83"/>
    </row>
    <row r="12" spans="2:11" ht="28.5" customHeight="1" x14ac:dyDescent="0.2">
      <c r="B12" s="186"/>
      <c r="C12" s="1"/>
      <c r="D12" s="188"/>
      <c r="E12" s="1"/>
      <c r="F12" s="188"/>
      <c r="G12" s="105"/>
      <c r="H12" s="70" t="str">
        <f>'5-6-7'!D21</f>
        <v>31 ديسمبر 2024م</v>
      </c>
      <c r="I12" s="2"/>
      <c r="J12" s="70" t="str">
        <f>'9-10-11'!H6</f>
        <v>31 ديسمبر 2023م</v>
      </c>
      <c r="K12" s="84"/>
    </row>
    <row r="13" spans="2:11" ht="30" customHeight="1" x14ac:dyDescent="0.2">
      <c r="B13" s="152" t="s">
        <v>211</v>
      </c>
      <c r="C13" s="4"/>
      <c r="D13" s="4" t="s">
        <v>173</v>
      </c>
      <c r="E13" s="4"/>
      <c r="F13" s="4" t="s">
        <v>32</v>
      </c>
      <c r="G13" s="3"/>
      <c r="H13" s="5">
        <f>1206077.54-J18</f>
        <v>617688.54</v>
      </c>
      <c r="I13" s="4"/>
      <c r="J13" s="5">
        <f>'ميزان المراجعة'!D30</f>
        <v>588388.5</v>
      </c>
      <c r="K13" s="84"/>
    </row>
    <row r="14" spans="2:11" ht="4.5" customHeight="1" x14ac:dyDescent="0.2">
      <c r="B14" s="4"/>
      <c r="C14" s="4"/>
      <c r="D14" s="4"/>
      <c r="E14" s="3"/>
      <c r="F14" s="4"/>
      <c r="G14" s="4"/>
      <c r="H14" s="4"/>
      <c r="I14" s="3"/>
      <c r="J14" s="5"/>
      <c r="K14" s="3"/>
    </row>
    <row r="15" spans="2:11" x14ac:dyDescent="0.2">
      <c r="B15" s="7" t="s">
        <v>34</v>
      </c>
      <c r="C15" s="7"/>
      <c r="D15" s="7"/>
      <c r="E15" s="7"/>
      <c r="F15" s="7"/>
      <c r="G15" s="7"/>
      <c r="H15" s="7"/>
      <c r="I15" s="7"/>
      <c r="J15" s="8"/>
      <c r="K15" s="7"/>
    </row>
    <row r="16" spans="2:11" x14ac:dyDescent="0.2">
      <c r="B16" s="184" t="s">
        <v>80</v>
      </c>
      <c r="C16" s="185"/>
      <c r="D16" s="185"/>
      <c r="E16" s="10"/>
      <c r="F16" s="10"/>
      <c r="G16" s="10"/>
      <c r="H16" s="70" t="str">
        <f>H12</f>
        <v>31 ديسمبر 2024م</v>
      </c>
      <c r="I16" s="10"/>
      <c r="J16" s="70" t="str">
        <f>J12</f>
        <v>31 ديسمبر 2023م</v>
      </c>
      <c r="K16" s="84"/>
    </row>
    <row r="17" spans="2:12" x14ac:dyDescent="0.2">
      <c r="B17" s="7" t="str">
        <f>B13</f>
        <v xml:space="preserve">السيد/ عبد العزيز هادي صالح الظمري </v>
      </c>
      <c r="C17" s="11"/>
      <c r="D17" s="10"/>
      <c r="E17" s="10"/>
      <c r="F17" s="10"/>
      <c r="G17" s="10"/>
      <c r="H17" s="5">
        <v>1206077.54</v>
      </c>
      <c r="I17" s="10"/>
      <c r="J17" s="5">
        <f>J13</f>
        <v>588388.5</v>
      </c>
      <c r="K17" s="84"/>
      <c r="L17" s="69"/>
    </row>
    <row r="18" spans="2:12" ht="21" thickBot="1" x14ac:dyDescent="0.25">
      <c r="B18" s="11"/>
      <c r="C18" s="11"/>
      <c r="D18" s="10"/>
      <c r="E18" s="10"/>
      <c r="F18" s="10"/>
      <c r="G18" s="10"/>
      <c r="H18" s="50">
        <f>ROUND(SUM(H17:H17),0)</f>
        <v>1206078</v>
      </c>
      <c r="I18" s="10"/>
      <c r="J18" s="50">
        <f>ROUND(SUM(J17:J17),0)</f>
        <v>588389</v>
      </c>
      <c r="K18" s="84"/>
    </row>
    <row r="19" spans="2:12" ht="21" thickTop="1" x14ac:dyDescent="0.2">
      <c r="B19" s="11"/>
      <c r="C19" s="11"/>
      <c r="D19" s="10"/>
      <c r="E19" s="10"/>
      <c r="F19" s="10"/>
      <c r="G19" s="10"/>
      <c r="H19" s="138"/>
      <c r="I19" s="10"/>
      <c r="J19" s="138"/>
      <c r="K19" s="84"/>
    </row>
    <row r="20" spans="2:12" x14ac:dyDescent="0.2">
      <c r="B20" s="71" t="s">
        <v>166</v>
      </c>
      <c r="C20" s="71"/>
      <c r="D20" s="71"/>
      <c r="E20" s="13"/>
      <c r="F20" s="13"/>
      <c r="G20" s="13"/>
      <c r="H20" s="13"/>
      <c r="I20" s="10"/>
      <c r="J20" s="138"/>
      <c r="K20" s="84"/>
    </row>
    <row r="21" spans="2:12" ht="49.5" customHeight="1" x14ac:dyDescent="0.2">
      <c r="B21" s="190" t="s">
        <v>164</v>
      </c>
      <c r="C21" s="190"/>
      <c r="D21" s="190"/>
      <c r="E21" s="190"/>
      <c r="F21" s="190"/>
      <c r="G21" s="190"/>
      <c r="H21" s="190"/>
      <c r="I21" s="190"/>
      <c r="J21" s="190"/>
      <c r="K21" s="84"/>
    </row>
    <row r="22" spans="2:12" ht="27.75" customHeight="1" x14ac:dyDescent="0.2">
      <c r="B22" s="191" t="s">
        <v>38</v>
      </c>
      <c r="C22" s="11"/>
      <c r="D22" s="193" t="s">
        <v>24</v>
      </c>
      <c r="E22" s="10"/>
      <c r="F22" s="193" t="s">
        <v>41</v>
      </c>
      <c r="G22" s="10"/>
      <c r="H22" s="192" t="s">
        <v>25</v>
      </c>
      <c r="I22" s="192"/>
      <c r="J22" s="192"/>
      <c r="K22" s="84"/>
    </row>
    <row r="23" spans="2:12" ht="27" customHeight="1" x14ac:dyDescent="0.2">
      <c r="B23" s="192"/>
      <c r="C23" s="11"/>
      <c r="D23" s="194"/>
      <c r="E23" s="10"/>
      <c r="F23" s="194"/>
      <c r="G23" s="10"/>
      <c r="H23" s="70" t="str">
        <f>'9-10-11'!F22</f>
        <v>31 ديسمبر 2024م</v>
      </c>
      <c r="I23" s="10"/>
      <c r="J23" s="70" t="str">
        <f>'9-10-11'!H22</f>
        <v>31 ديسمبر 2023م</v>
      </c>
      <c r="K23" s="84"/>
    </row>
    <row r="24" spans="2:12" ht="32.25" customHeight="1" x14ac:dyDescent="0.2">
      <c r="B24" s="11" t="s">
        <v>210</v>
      </c>
      <c r="C24" s="11"/>
      <c r="D24" s="74">
        <v>100</v>
      </c>
      <c r="E24" s="10"/>
      <c r="F24" s="74">
        <v>1000</v>
      </c>
      <c r="G24" s="10"/>
      <c r="H24" s="17">
        <f>'12-13'!D24*'12-13'!F24</f>
        <v>100000</v>
      </c>
      <c r="I24" s="10"/>
      <c r="J24" s="17">
        <f>'12-13'!F24*'12-13'!H24</f>
        <v>100000000</v>
      </c>
      <c r="K24" s="84"/>
    </row>
    <row r="25" spans="2:12" ht="32.25" customHeight="1" thickBot="1" x14ac:dyDescent="0.25">
      <c r="B25" s="11"/>
      <c r="C25" s="11"/>
      <c r="D25" s="75">
        <f>SUM(D24:D24)</f>
        <v>100</v>
      </c>
      <c r="E25" s="10"/>
      <c r="F25" s="10"/>
      <c r="G25" s="10"/>
      <c r="H25" s="50">
        <f>SUM(H24:H24)</f>
        <v>100000</v>
      </c>
      <c r="I25" s="10"/>
      <c r="J25" s="50">
        <f>SUM(J24:J24)</f>
        <v>100000000</v>
      </c>
      <c r="K25" s="84"/>
    </row>
    <row r="26" spans="2:12" ht="21" thickTop="1" x14ac:dyDescent="0.2">
      <c r="B26" s="11"/>
      <c r="C26" s="11"/>
      <c r="D26" s="10"/>
      <c r="E26" s="10"/>
      <c r="F26" s="10"/>
      <c r="G26" s="10"/>
      <c r="H26" s="138"/>
      <c r="I26" s="10"/>
      <c r="J26" s="138"/>
      <c r="K26" s="84"/>
    </row>
    <row r="27" spans="2:12" x14ac:dyDescent="0.2">
      <c r="B27" s="11"/>
      <c r="C27" s="11"/>
      <c r="D27" s="10"/>
      <c r="E27" s="10"/>
      <c r="F27" s="10"/>
      <c r="G27" s="10"/>
      <c r="H27" s="138"/>
      <c r="I27" s="10"/>
      <c r="J27" s="138"/>
      <c r="K27" s="84"/>
    </row>
    <row r="28" spans="2:12" x14ac:dyDescent="0.2">
      <c r="B28" s="11"/>
      <c r="C28" s="11"/>
      <c r="D28" s="10"/>
      <c r="E28" s="10"/>
      <c r="F28" s="10"/>
      <c r="G28" s="10"/>
      <c r="H28" s="138"/>
      <c r="I28" s="10"/>
      <c r="J28" s="138"/>
      <c r="K28" s="84"/>
    </row>
    <row r="29" spans="2:12" x14ac:dyDescent="0.2">
      <c r="B29" s="11"/>
      <c r="C29" s="11"/>
      <c r="D29" s="10"/>
      <c r="E29" s="10"/>
      <c r="F29" s="10"/>
      <c r="G29" s="10"/>
      <c r="H29" s="138"/>
      <c r="I29" s="10"/>
      <c r="J29" s="138"/>
      <c r="K29" s="84"/>
    </row>
    <row r="30" spans="2:12" x14ac:dyDescent="0.2">
      <c r="B30" s="11"/>
      <c r="C30" s="11"/>
      <c r="D30" s="10"/>
      <c r="E30" s="10"/>
      <c r="F30" s="10"/>
      <c r="G30" s="10"/>
      <c r="H30" s="138"/>
      <c r="I30" s="10"/>
      <c r="J30" s="138"/>
      <c r="K30" s="84"/>
    </row>
    <row r="31" spans="2:12" x14ac:dyDescent="0.2">
      <c r="B31" s="11"/>
      <c r="C31" s="11"/>
      <c r="D31" s="10"/>
      <c r="E31" s="10"/>
      <c r="F31" s="10"/>
      <c r="G31" s="10"/>
      <c r="H31" s="138"/>
      <c r="I31" s="10"/>
      <c r="J31" s="138"/>
      <c r="K31" s="84"/>
    </row>
    <row r="32" spans="2:12" x14ac:dyDescent="0.2">
      <c r="B32" s="11"/>
      <c r="C32" s="11"/>
      <c r="D32" s="10"/>
      <c r="E32" s="10"/>
      <c r="F32" s="10"/>
      <c r="G32" s="10"/>
      <c r="H32" s="138"/>
      <c r="I32" s="10"/>
      <c r="J32" s="138"/>
      <c r="K32" s="84"/>
    </row>
    <row r="34" spans="2:10" x14ac:dyDescent="0.2">
      <c r="B34" s="172">
        <v>19</v>
      </c>
      <c r="C34" s="172"/>
      <c r="D34" s="172"/>
      <c r="E34" s="172"/>
      <c r="F34" s="172"/>
      <c r="G34" s="172"/>
      <c r="H34" s="172"/>
      <c r="I34" s="172"/>
      <c r="J34" s="172"/>
    </row>
  </sheetData>
  <mergeCells count="19">
    <mergeCell ref="B7:J7"/>
    <mergeCell ref="B8:J8"/>
    <mergeCell ref="B9:J9"/>
    <mergeCell ref="B16:D16"/>
    <mergeCell ref="B34:J34"/>
    <mergeCell ref="H11:J11"/>
    <mergeCell ref="F11:F12"/>
    <mergeCell ref="D11:D12"/>
    <mergeCell ref="B11:B12"/>
    <mergeCell ref="B21:J21"/>
    <mergeCell ref="B22:B23"/>
    <mergeCell ref="D22:D23"/>
    <mergeCell ref="F22:F23"/>
    <mergeCell ref="H22:J22"/>
    <mergeCell ref="B1:J1"/>
    <mergeCell ref="B2:J2"/>
    <mergeCell ref="B3:J3"/>
    <mergeCell ref="B4:J4"/>
    <mergeCell ref="B6:C6"/>
  </mergeCells>
  <printOptions horizontalCentered="1"/>
  <pageMargins left="0" right="0.43307086614173229" top="0.62992125984251968" bottom="0" header="0" footer="0"/>
  <pageSetup paperSize="9" scale="95" firstPageNumber="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10</vt:i4>
      </vt:variant>
      <vt:variant>
        <vt:lpstr>النطاقات المسماة</vt:lpstr>
      </vt:variant>
      <vt:variant>
        <vt:i4>9</vt:i4>
      </vt:variant>
    </vt:vector>
  </HeadingPairs>
  <TitlesOfParts>
    <vt:vector size="19" baseType="lpstr">
      <vt:lpstr>ميزان المراجعة</vt:lpstr>
      <vt:lpstr>المركز المالي</vt:lpstr>
      <vt:lpstr>قائمة الدخل </vt:lpstr>
      <vt:lpstr>قائمة التغيرات</vt:lpstr>
      <vt:lpstr>التدفقات النقدية</vt:lpstr>
      <vt:lpstr>5-6-7</vt:lpstr>
      <vt:lpstr>8</vt:lpstr>
      <vt:lpstr>9-10-11</vt:lpstr>
      <vt:lpstr>12-13</vt:lpstr>
      <vt:lpstr>16-14</vt:lpstr>
      <vt:lpstr>'16-14'!Print_Area</vt:lpstr>
      <vt:lpstr>'8'!Print_Area</vt:lpstr>
      <vt:lpstr>'9-10-11'!Print_Area</vt:lpstr>
      <vt:lpstr>'التدفقات النقدية'!Print_Area</vt:lpstr>
      <vt:lpstr>'المركز المالي'!Print_Area</vt:lpstr>
      <vt:lpstr>'قائمة التغيرات'!Print_Area</vt:lpstr>
      <vt:lpstr>'قائمة الدخل '!Print_Area</vt:lpstr>
      <vt:lpstr>'ميزان المراجعة'!Print_Area</vt:lpstr>
      <vt:lpstr>'16-14'!Print_Titles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شركة الحطامي 2022</dc:title>
  <dc:creator>SACAD</dc:creator>
  <cp:lastModifiedBy>b.abdalla@sacadfirm-sys.com</cp:lastModifiedBy>
  <cp:lastPrinted>2025-05-29T10:02:08Z</cp:lastPrinted>
  <dcterms:created xsi:type="dcterms:W3CDTF">2021-09-06T06:19:46Z</dcterms:created>
  <dcterms:modified xsi:type="dcterms:W3CDTF">2025-05-29T10:04:38Z</dcterms:modified>
</cp:coreProperties>
</file>